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730" windowHeight="11760"/>
  </bookViews>
  <sheets>
    <sheet name="საშტატო ნუსხა" sheetId="5" r:id="rId1"/>
    <sheet name="Sheet1" sheetId="4" r:id="rId2"/>
  </sheets>
  <calcPr calcId="162913"/>
</workbook>
</file>

<file path=xl/calcChain.xml><?xml version="1.0" encoding="utf-8"?>
<calcChain xmlns="http://schemas.openxmlformats.org/spreadsheetml/2006/main">
  <c r="G15" i="5" l="1"/>
  <c r="G14" i="5"/>
  <c r="G27" i="5"/>
  <c r="G26" i="5"/>
  <c r="G36" i="5" l="1"/>
  <c r="E33" i="5"/>
  <c r="D33" i="5"/>
  <c r="G32" i="5"/>
  <c r="F32" i="5"/>
  <c r="F31" i="5"/>
  <c r="G31" i="5" s="1"/>
  <c r="F30" i="5"/>
  <c r="G30" i="5" s="1"/>
  <c r="G29" i="5"/>
  <c r="F29" i="5"/>
  <c r="G28" i="5"/>
  <c r="F28" i="5"/>
  <c r="F25" i="5"/>
  <c r="G25" i="5" s="1"/>
  <c r="F24" i="5"/>
  <c r="G24" i="5" s="1"/>
  <c r="F23" i="5"/>
  <c r="G23" i="5" s="1"/>
  <c r="F22" i="5"/>
  <c r="G22" i="5" s="1"/>
  <c r="G21" i="5"/>
  <c r="F21" i="5"/>
  <c r="G20" i="5"/>
  <c r="F20" i="5"/>
  <c r="F19" i="5"/>
  <c r="F18" i="5"/>
  <c r="G18" i="5" s="1"/>
  <c r="F17" i="5"/>
  <c r="G17" i="5" s="1"/>
  <c r="F16" i="5"/>
  <c r="G16" i="5" s="1"/>
  <c r="F13" i="5"/>
  <c r="G13" i="5" s="1"/>
  <c r="E10" i="5"/>
  <c r="D10" i="5"/>
  <c r="F9" i="5"/>
  <c r="G9" i="5" s="1"/>
  <c r="F8" i="5"/>
  <c r="G8" i="5" s="1"/>
  <c r="F7" i="5"/>
  <c r="G7" i="5" s="1"/>
  <c r="F6" i="5"/>
  <c r="G6" i="5" s="1"/>
  <c r="D34" i="5" l="1"/>
  <c r="E34" i="5"/>
  <c r="G10" i="5"/>
  <c r="G33" i="5"/>
  <c r="F10" i="5"/>
  <c r="G34" i="5" l="1"/>
</calcChain>
</file>

<file path=xl/sharedStrings.xml><?xml version="1.0" encoding="utf-8"?>
<sst xmlns="http://schemas.openxmlformats.org/spreadsheetml/2006/main" count="49" uniqueCount="34">
  <si>
    <t>შენიშვნა</t>
  </si>
  <si>
    <t>სულ</t>
  </si>
  <si>
    <t>ხელფასი</t>
  </si>
  <si>
    <t>ა(ა)ი.პ. "ონის მუნიციპალიტეტის ბავშვთა და მოზარდთა  სასპორტო სკოლის კომპლექსი"</t>
  </si>
  <si>
    <t>საშტატო რიცხოვნება 2025 წლის</t>
  </si>
  <si>
    <t>#</t>
  </si>
  <si>
    <t>საშტატო ერთ. დასახელება</t>
  </si>
  <si>
    <t>საშტ. ერთ.</t>
  </si>
  <si>
    <t>ხელფასი იანვარი</t>
  </si>
  <si>
    <t>ხელფასი თებერვლიდან</t>
  </si>
  <si>
    <t>სულ წლიური ჯამი</t>
  </si>
  <si>
    <t>დირექტორი</t>
  </si>
  <si>
    <t>დირექტორის მოადგილე</t>
  </si>
  <si>
    <t>ბუღალტერი</t>
  </si>
  <si>
    <t>საქმისმწარმოებელი</t>
  </si>
  <si>
    <t>ჯამი</t>
  </si>
  <si>
    <t>მთავარი სპეციალისტი</t>
  </si>
  <si>
    <t>პიარ მენეჯერი</t>
  </si>
  <si>
    <t>საორგანიზაციო საქმეთა კურატორი</t>
  </si>
  <si>
    <t>სამეურნეო ნაწილი</t>
  </si>
  <si>
    <t>მედდა</t>
  </si>
  <si>
    <t>ფრემბურთის მწვრთნელი</t>
  </si>
  <si>
    <t>თავისუფალი ჭიდაობის მწვრთნელი</t>
  </si>
  <si>
    <t>ბ/რ ჭიდაობის მწვრთნელი</t>
  </si>
  <si>
    <t>ტანვარჯიშის მწვრთნელი</t>
  </si>
  <si>
    <t>კალათბურთის მწვრთნელი</t>
  </si>
  <si>
    <t>მაგიდის ჩოგბურთის მწვრთნელი</t>
  </si>
  <si>
    <t>ფიტნეს ინსტრუქტორი</t>
  </si>
  <si>
    <t>სანტექნიკი</t>
  </si>
  <si>
    <t>დამლაგებელი</t>
  </si>
  <si>
    <t>მექანიკოსი</t>
  </si>
  <si>
    <t>სულ ჯამი</t>
  </si>
  <si>
    <t>შტატგარეშე თანამშრომელი</t>
  </si>
  <si>
    <t xml:space="preserve">საკუთარი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</si>
</sst>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7"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b/>
      <i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Alignment="1"/>
    <xf numFmtId="0" fontId="5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5" fillId="0" borderId="1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/>
    <xf numFmtId="0" fontId="6" fillId="0" borderId="1" xfId="0" applyFont="1" applyFill="1" applyBorder="1" applyAlignment="1"/>
    <xf numFmtId="0" fontId="1" fillId="0" borderId="5" xfId="0" applyFont="1" applyFill="1" applyBorder="1" applyAlignment="1"/>
    <xf numFmtId="0" fontId="0" fillId="0" borderId="1" xfId="0" applyBorder="1"/>
    <xf numFmtId="0" fontId="5" fillId="0" borderId="0" xfId="0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13" workbookViewId="0">
      <selection activeCell="G27" sqref="G27"/>
    </sheetView>
  </sheetViews>
  <sheetFormatPr defaultColWidth="9" defaultRowHeight="15"/>
  <cols>
    <col min="1" max="1" width="4" customWidth="1"/>
    <col min="2" max="2" width="38.42578125" customWidth="1"/>
    <col min="3" max="3" width="7.5703125" customWidth="1"/>
    <col min="4" max="5" width="10" customWidth="1"/>
    <col min="6" max="6" width="9.140625" customWidth="1"/>
    <col min="8" max="8" width="10.5703125" customWidth="1"/>
  </cols>
  <sheetData>
    <row r="1" spans="1:8" ht="31.5" customHeight="1">
      <c r="A1" s="25" t="s">
        <v>3</v>
      </c>
      <c r="B1" s="25"/>
      <c r="C1" s="25"/>
      <c r="D1" s="25"/>
      <c r="E1" s="25"/>
      <c r="F1" s="25"/>
      <c r="G1" s="25"/>
      <c r="H1" s="25"/>
    </row>
    <row r="2" spans="1:8" ht="24" customHeight="1">
      <c r="A2" s="1"/>
      <c r="B2" s="1"/>
      <c r="C2" s="1"/>
      <c r="D2" s="1"/>
      <c r="E2" s="1"/>
      <c r="F2" s="1"/>
      <c r="G2" s="1"/>
      <c r="H2" s="1"/>
    </row>
    <row r="3" spans="1:8" ht="24" customHeight="1">
      <c r="A3" s="1"/>
      <c r="B3" s="2" t="s">
        <v>4</v>
      </c>
      <c r="C3" s="1"/>
      <c r="D3" s="1">
        <v>1.05</v>
      </c>
      <c r="E3" s="1"/>
      <c r="F3" s="1"/>
      <c r="G3" s="1"/>
      <c r="H3" s="1"/>
    </row>
    <row r="4" spans="1:8" ht="17.25" customHeight="1">
      <c r="A4" s="1"/>
      <c r="B4" s="1"/>
      <c r="C4" s="1"/>
      <c r="D4" s="1"/>
      <c r="E4" s="1"/>
      <c r="F4" s="1"/>
      <c r="G4" s="1"/>
      <c r="H4" s="1"/>
    </row>
    <row r="5" spans="1:8" ht="62.25" customHeight="1">
      <c r="A5" s="3" t="s">
        <v>5</v>
      </c>
      <c r="B5" s="4" t="s">
        <v>6</v>
      </c>
      <c r="C5" s="5" t="s">
        <v>7</v>
      </c>
      <c r="D5" s="5" t="s">
        <v>8</v>
      </c>
      <c r="E5" s="5" t="s">
        <v>9</v>
      </c>
      <c r="F5" s="5" t="s">
        <v>1</v>
      </c>
      <c r="G5" s="5" t="s">
        <v>10</v>
      </c>
      <c r="H5" s="3" t="s">
        <v>0</v>
      </c>
    </row>
    <row r="6" spans="1:8">
      <c r="A6" s="6">
        <v>1</v>
      </c>
      <c r="B6" s="6" t="s">
        <v>11</v>
      </c>
      <c r="C6" s="6">
        <v>1</v>
      </c>
      <c r="D6" s="6">
        <v>1045</v>
      </c>
      <c r="E6" s="6">
        <v>1170</v>
      </c>
      <c r="F6" s="6">
        <f>E6*11</f>
        <v>12870</v>
      </c>
      <c r="G6" s="6">
        <f>D6+F6</f>
        <v>13915</v>
      </c>
      <c r="H6" s="6"/>
    </row>
    <row r="7" spans="1:8">
      <c r="A7" s="6">
        <v>2</v>
      </c>
      <c r="B7" s="6" t="s">
        <v>12</v>
      </c>
      <c r="C7" s="6">
        <v>1</v>
      </c>
      <c r="D7" s="6">
        <v>770</v>
      </c>
      <c r="E7" s="6">
        <v>895</v>
      </c>
      <c r="F7" s="6">
        <f t="shared" ref="F7:F9" si="0">E7*11</f>
        <v>9845</v>
      </c>
      <c r="G7" s="6">
        <f>D7+F7</f>
        <v>10615</v>
      </c>
      <c r="H7" s="6"/>
    </row>
    <row r="8" spans="1:8">
      <c r="A8" s="6">
        <v>3</v>
      </c>
      <c r="B8" s="6" t="s">
        <v>13</v>
      </c>
      <c r="C8" s="6">
        <v>1</v>
      </c>
      <c r="D8" s="6">
        <v>550</v>
      </c>
      <c r="E8" s="6">
        <v>675</v>
      </c>
      <c r="F8" s="6">
        <f t="shared" si="0"/>
        <v>7425</v>
      </c>
      <c r="G8" s="6">
        <f>D8+F8</f>
        <v>7975</v>
      </c>
      <c r="H8" s="6"/>
    </row>
    <row r="9" spans="1:8">
      <c r="A9" s="6">
        <v>4</v>
      </c>
      <c r="B9" s="6" t="s">
        <v>14</v>
      </c>
      <c r="C9" s="6">
        <v>1</v>
      </c>
      <c r="D9" s="6">
        <v>450</v>
      </c>
      <c r="E9" s="6">
        <v>575</v>
      </c>
      <c r="F9" s="6">
        <f t="shared" si="0"/>
        <v>6325</v>
      </c>
      <c r="G9" s="6">
        <f>D9+F9</f>
        <v>6775</v>
      </c>
      <c r="H9" s="6"/>
    </row>
    <row r="10" spans="1:8">
      <c r="A10" s="7"/>
      <c r="B10" s="7" t="s">
        <v>15</v>
      </c>
      <c r="C10" s="7"/>
      <c r="D10" s="7">
        <f>SUM(D6:D9)</f>
        <v>2815</v>
      </c>
      <c r="E10" s="7">
        <f>SUM(E6:E9)</f>
        <v>3315</v>
      </c>
      <c r="F10" s="7">
        <f>SUM(F6:F9)</f>
        <v>36465</v>
      </c>
      <c r="G10" s="7">
        <f>SUM(G6:G9)</f>
        <v>39280</v>
      </c>
      <c r="H10" s="7"/>
    </row>
    <row r="11" spans="1:8">
      <c r="A11" s="24"/>
      <c r="B11" s="24"/>
      <c r="C11" s="24"/>
      <c r="D11" s="24"/>
      <c r="E11" s="24"/>
      <c r="F11" s="24"/>
      <c r="G11" s="24"/>
      <c r="H11" s="24"/>
    </row>
    <row r="12" spans="1:8" ht="51" customHeight="1">
      <c r="A12" s="6" t="s">
        <v>5</v>
      </c>
      <c r="B12" s="4" t="s">
        <v>6</v>
      </c>
      <c r="C12" s="8" t="s">
        <v>7</v>
      </c>
      <c r="D12" s="5" t="s">
        <v>2</v>
      </c>
      <c r="E12" s="5" t="s">
        <v>2</v>
      </c>
      <c r="F12" s="5" t="s">
        <v>1</v>
      </c>
      <c r="G12" s="5" t="s">
        <v>10</v>
      </c>
      <c r="H12" s="4" t="s">
        <v>0</v>
      </c>
    </row>
    <row r="13" spans="1:8">
      <c r="A13" s="6">
        <v>1</v>
      </c>
      <c r="B13" s="6" t="s">
        <v>16</v>
      </c>
      <c r="C13" s="6">
        <v>1</v>
      </c>
      <c r="D13" s="6">
        <v>770</v>
      </c>
      <c r="E13" s="6">
        <v>895</v>
      </c>
      <c r="F13" s="6">
        <f>E13*11</f>
        <v>9845</v>
      </c>
      <c r="G13" s="6">
        <f t="shared" ref="G13:G18" si="1">D13+F13</f>
        <v>10615</v>
      </c>
      <c r="H13" s="6"/>
    </row>
    <row r="14" spans="1:8">
      <c r="A14" s="6">
        <v>2</v>
      </c>
      <c r="B14" s="6" t="s">
        <v>17</v>
      </c>
      <c r="C14" s="6">
        <v>1</v>
      </c>
      <c r="D14" s="6"/>
      <c r="E14" s="6">
        <v>600</v>
      </c>
      <c r="F14" s="6">
        <v>4800</v>
      </c>
      <c r="G14" s="6">
        <f t="shared" si="1"/>
        <v>4800</v>
      </c>
      <c r="H14" s="6"/>
    </row>
    <row r="15" spans="1:8">
      <c r="A15" s="6">
        <v>3</v>
      </c>
      <c r="B15" s="6" t="s">
        <v>18</v>
      </c>
      <c r="C15" s="6">
        <v>1</v>
      </c>
      <c r="D15" s="6"/>
      <c r="E15" s="6">
        <v>785</v>
      </c>
      <c r="F15" s="6">
        <v>6280</v>
      </c>
      <c r="G15" s="6">
        <f t="shared" si="1"/>
        <v>6280</v>
      </c>
      <c r="H15" s="6"/>
    </row>
    <row r="16" spans="1:8">
      <c r="A16" s="6">
        <v>4</v>
      </c>
      <c r="B16" s="6" t="s">
        <v>19</v>
      </c>
      <c r="C16" s="6">
        <v>1</v>
      </c>
      <c r="D16" s="6">
        <v>450</v>
      </c>
      <c r="E16" s="6">
        <v>575</v>
      </c>
      <c r="F16" s="6">
        <f t="shared" ref="F16:F32" si="2">E16*11</f>
        <v>6325</v>
      </c>
      <c r="G16" s="6">
        <f t="shared" si="1"/>
        <v>6775</v>
      </c>
      <c r="H16" s="6"/>
    </row>
    <row r="17" spans="1:8">
      <c r="A17" s="6">
        <v>5</v>
      </c>
      <c r="B17" s="6" t="s">
        <v>20</v>
      </c>
      <c r="C17" s="6">
        <v>1</v>
      </c>
      <c r="D17" s="6">
        <v>350</v>
      </c>
      <c r="E17" s="6">
        <v>475</v>
      </c>
      <c r="F17" s="6">
        <f t="shared" si="2"/>
        <v>5225</v>
      </c>
      <c r="G17" s="6">
        <f t="shared" si="1"/>
        <v>5575</v>
      </c>
      <c r="H17" s="6"/>
    </row>
    <row r="18" spans="1:8">
      <c r="A18" s="6">
        <v>6</v>
      </c>
      <c r="B18" s="6" t="s">
        <v>21</v>
      </c>
      <c r="C18" s="6">
        <v>1</v>
      </c>
      <c r="D18" s="6">
        <v>660</v>
      </c>
      <c r="E18" s="6">
        <v>785</v>
      </c>
      <c r="F18" s="6">
        <f t="shared" si="2"/>
        <v>8635</v>
      </c>
      <c r="G18" s="6">
        <f t="shared" si="1"/>
        <v>9295</v>
      </c>
      <c r="H18" s="6"/>
    </row>
    <row r="19" spans="1:8">
      <c r="A19" s="6">
        <v>7</v>
      </c>
      <c r="B19" s="9" t="s">
        <v>22</v>
      </c>
      <c r="C19" s="6">
        <v>1</v>
      </c>
      <c r="D19" s="10">
        <v>341</v>
      </c>
      <c r="E19" s="10">
        <v>0</v>
      </c>
      <c r="F19" s="6">
        <f t="shared" si="2"/>
        <v>0</v>
      </c>
      <c r="G19" s="6">
        <v>341</v>
      </c>
      <c r="H19" s="6"/>
    </row>
    <row r="20" spans="1:8">
      <c r="A20" s="11">
        <v>8</v>
      </c>
      <c r="B20" s="12" t="s">
        <v>22</v>
      </c>
      <c r="C20" s="11">
        <v>1</v>
      </c>
      <c r="D20" s="13">
        <v>341</v>
      </c>
      <c r="E20" s="13">
        <v>0</v>
      </c>
      <c r="F20" s="6">
        <f t="shared" si="2"/>
        <v>0</v>
      </c>
      <c r="G20" s="11">
        <f>D20</f>
        <v>341</v>
      </c>
      <c r="H20" s="11"/>
    </row>
    <row r="21" spans="1:8">
      <c r="A21" s="6">
        <v>9</v>
      </c>
      <c r="B21" s="14" t="s">
        <v>23</v>
      </c>
      <c r="C21" s="6">
        <v>1</v>
      </c>
      <c r="D21" s="10">
        <v>341</v>
      </c>
      <c r="E21" s="10">
        <v>0</v>
      </c>
      <c r="F21" s="6">
        <f t="shared" si="2"/>
        <v>0</v>
      </c>
      <c r="G21" s="11">
        <f>D21</f>
        <v>341</v>
      </c>
      <c r="H21" s="6"/>
    </row>
    <row r="22" spans="1:8">
      <c r="A22" s="6">
        <v>10</v>
      </c>
      <c r="B22" s="14" t="s">
        <v>24</v>
      </c>
      <c r="C22" s="6">
        <v>1</v>
      </c>
      <c r="D22" s="10">
        <v>660</v>
      </c>
      <c r="E22" s="10">
        <v>785</v>
      </c>
      <c r="F22" s="6">
        <f t="shared" si="2"/>
        <v>8635</v>
      </c>
      <c r="G22" s="6">
        <f t="shared" ref="G22:G31" si="3">D22+F22</f>
        <v>9295</v>
      </c>
      <c r="H22" s="6"/>
    </row>
    <row r="23" spans="1:8">
      <c r="A23" s="6">
        <v>11</v>
      </c>
      <c r="B23" s="15" t="s">
        <v>24</v>
      </c>
      <c r="C23" s="6">
        <v>1</v>
      </c>
      <c r="D23" s="6">
        <v>660</v>
      </c>
      <c r="E23" s="6">
        <v>785</v>
      </c>
      <c r="F23" s="6">
        <f t="shared" si="2"/>
        <v>8635</v>
      </c>
      <c r="G23" s="6">
        <f t="shared" si="3"/>
        <v>9295</v>
      </c>
      <c r="H23" s="6"/>
    </row>
    <row r="24" spans="1:8">
      <c r="A24" s="6">
        <v>12</v>
      </c>
      <c r="B24" s="15" t="s">
        <v>25</v>
      </c>
      <c r="C24" s="6">
        <v>1</v>
      </c>
      <c r="D24" s="6">
        <v>660</v>
      </c>
      <c r="E24" s="6">
        <v>785</v>
      </c>
      <c r="F24" s="6">
        <f t="shared" si="2"/>
        <v>8635</v>
      </c>
      <c r="G24" s="6">
        <f t="shared" si="3"/>
        <v>9295</v>
      </c>
      <c r="H24" s="6"/>
    </row>
    <row r="25" spans="1:8">
      <c r="A25" s="6">
        <v>13</v>
      </c>
      <c r="B25" s="15" t="s">
        <v>25</v>
      </c>
      <c r="C25" s="6">
        <v>1</v>
      </c>
      <c r="D25" s="6">
        <v>660</v>
      </c>
      <c r="E25" s="6">
        <v>785</v>
      </c>
      <c r="F25" s="6">
        <f t="shared" si="2"/>
        <v>8635</v>
      </c>
      <c r="G25" s="6">
        <f t="shared" si="3"/>
        <v>9295</v>
      </c>
      <c r="H25" s="6"/>
    </row>
    <row r="26" spans="1:8">
      <c r="A26" s="6">
        <v>14</v>
      </c>
      <c r="B26" s="15" t="s">
        <v>26</v>
      </c>
      <c r="C26" s="6">
        <v>1</v>
      </c>
      <c r="D26" s="6"/>
      <c r="E26" s="6">
        <v>785</v>
      </c>
      <c r="F26" s="6">
        <v>6280</v>
      </c>
      <c r="G26" s="6">
        <f t="shared" si="3"/>
        <v>6280</v>
      </c>
      <c r="H26" s="6"/>
    </row>
    <row r="27" spans="1:8">
      <c r="A27" s="6">
        <v>15</v>
      </c>
      <c r="B27" s="16" t="s">
        <v>27</v>
      </c>
      <c r="C27" s="6">
        <v>1</v>
      </c>
      <c r="D27" s="6"/>
      <c r="E27" s="6">
        <v>500</v>
      </c>
      <c r="F27" s="6">
        <v>4000</v>
      </c>
      <c r="G27" s="6">
        <f t="shared" si="3"/>
        <v>4000</v>
      </c>
      <c r="H27" s="6"/>
    </row>
    <row r="28" spans="1:8">
      <c r="A28" s="6">
        <v>16</v>
      </c>
      <c r="B28" s="6" t="s">
        <v>28</v>
      </c>
      <c r="C28" s="6">
        <v>1</v>
      </c>
      <c r="D28" s="6">
        <v>400</v>
      </c>
      <c r="E28" s="6">
        <v>525</v>
      </c>
      <c r="F28" s="6">
        <f t="shared" si="2"/>
        <v>5775</v>
      </c>
      <c r="G28" s="6">
        <f t="shared" si="3"/>
        <v>6175</v>
      </c>
      <c r="H28" s="6"/>
    </row>
    <row r="29" spans="1:8">
      <c r="A29" s="6">
        <v>17</v>
      </c>
      <c r="B29" s="15" t="s">
        <v>29</v>
      </c>
      <c r="C29" s="6">
        <v>1</v>
      </c>
      <c r="D29" s="6">
        <v>420</v>
      </c>
      <c r="E29" s="6">
        <v>545</v>
      </c>
      <c r="F29" s="6">
        <f t="shared" si="2"/>
        <v>5995</v>
      </c>
      <c r="G29" s="6">
        <f t="shared" si="3"/>
        <v>6415</v>
      </c>
      <c r="H29" s="6"/>
    </row>
    <row r="30" spans="1:8">
      <c r="A30" s="6">
        <v>18</v>
      </c>
      <c r="B30" s="15" t="s">
        <v>29</v>
      </c>
      <c r="C30" s="6">
        <v>1</v>
      </c>
      <c r="D30" s="6">
        <v>420</v>
      </c>
      <c r="E30" s="6">
        <v>545</v>
      </c>
      <c r="F30" s="6">
        <f t="shared" si="2"/>
        <v>5995</v>
      </c>
      <c r="G30" s="6">
        <f t="shared" si="3"/>
        <v>6415</v>
      </c>
      <c r="H30" s="6"/>
    </row>
    <row r="31" spans="1:8" ht="21.75" customHeight="1">
      <c r="A31" s="6">
        <v>19</v>
      </c>
      <c r="B31" s="15" t="s">
        <v>29</v>
      </c>
      <c r="C31" s="6">
        <v>1</v>
      </c>
      <c r="D31" s="6">
        <v>420</v>
      </c>
      <c r="E31" s="6">
        <v>545</v>
      </c>
      <c r="F31" s="6">
        <f t="shared" si="2"/>
        <v>5995</v>
      </c>
      <c r="G31" s="6">
        <f t="shared" si="3"/>
        <v>6415</v>
      </c>
      <c r="H31" s="6"/>
    </row>
    <row r="32" spans="1:8" ht="21" customHeight="1">
      <c r="A32" s="6">
        <v>20</v>
      </c>
      <c r="B32" s="15" t="s">
        <v>30</v>
      </c>
      <c r="C32" s="6">
        <v>1</v>
      </c>
      <c r="D32" s="6">
        <v>454</v>
      </c>
      <c r="E32" s="6">
        <v>0</v>
      </c>
      <c r="F32" s="6">
        <f t="shared" si="2"/>
        <v>0</v>
      </c>
      <c r="G32" s="6">
        <f>D32</f>
        <v>454</v>
      </c>
      <c r="H32" s="6"/>
    </row>
    <row r="33" spans="1:9">
      <c r="A33" s="6"/>
      <c r="B33" s="7" t="s">
        <v>15</v>
      </c>
      <c r="C33" s="7"/>
      <c r="D33" s="7">
        <f>SUM(D13:D32)</f>
        <v>8007</v>
      </c>
      <c r="E33" s="7">
        <f>SUM(E13:E32)</f>
        <v>10700</v>
      </c>
      <c r="F33" s="6"/>
      <c r="G33" s="7">
        <f>SUM(G13:G32)</f>
        <v>117697</v>
      </c>
      <c r="H33" s="6"/>
    </row>
    <row r="34" spans="1:9">
      <c r="A34" s="6"/>
      <c r="B34" s="7" t="s">
        <v>31</v>
      </c>
      <c r="C34" s="6"/>
      <c r="D34" s="7">
        <f>D10+D33</f>
        <v>10822</v>
      </c>
      <c r="E34" s="7">
        <f>E10+E33</f>
        <v>14015</v>
      </c>
      <c r="F34" s="17"/>
      <c r="G34" s="7">
        <f>G10+G33</f>
        <v>156977</v>
      </c>
      <c r="H34" s="6"/>
    </row>
    <row r="35" spans="1:9">
      <c r="A35" s="1"/>
      <c r="B35" s="17" t="s">
        <v>32</v>
      </c>
      <c r="C35" s="17"/>
      <c r="D35" s="17"/>
      <c r="E35" s="17"/>
      <c r="F35" s="19"/>
      <c r="G35" s="17"/>
      <c r="H35" s="23"/>
    </row>
    <row r="36" spans="1:9" ht="44.25" customHeight="1">
      <c r="A36" s="6">
        <v>1</v>
      </c>
      <c r="B36" s="16" t="s">
        <v>27</v>
      </c>
      <c r="C36" s="6">
        <v>1</v>
      </c>
      <c r="D36" s="6">
        <v>500</v>
      </c>
      <c r="E36" s="18"/>
      <c r="F36" s="19"/>
      <c r="G36" s="20">
        <f>D36*12</f>
        <v>6000</v>
      </c>
      <c r="H36" s="6" t="s">
        <v>33</v>
      </c>
    </row>
    <row r="37" spans="1:9" ht="17.25" customHeight="1">
      <c r="A37" s="6"/>
      <c r="B37" s="16"/>
      <c r="C37" s="6"/>
      <c r="D37" s="6"/>
      <c r="E37" s="18"/>
      <c r="F37" s="21"/>
      <c r="G37" s="20"/>
      <c r="H37" s="6"/>
    </row>
    <row r="38" spans="1:9" ht="17.25" customHeight="1">
      <c r="A38" s="22"/>
      <c r="B38" s="2" t="s">
        <v>31</v>
      </c>
      <c r="C38" s="2"/>
      <c r="D38" s="2"/>
      <c r="E38" s="2"/>
      <c r="G38" s="2">
        <v>6000</v>
      </c>
      <c r="H38" s="2"/>
    </row>
    <row r="39" spans="1:9">
      <c r="I39" s="21"/>
    </row>
  </sheetData>
  <mergeCells count="2">
    <mergeCell ref="A11:H11"/>
    <mergeCell ref="A1:H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საშტატო ნუსხა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2025-11-13T13:42:45Z</cp:lastPrinted>
  <dcterms:created xsi:type="dcterms:W3CDTF">2020-05-27T12:13:00Z</dcterms:created>
  <dcterms:modified xsi:type="dcterms:W3CDTF">2025-11-14T08:06:49Z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