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435"/>
  </bookViews>
  <sheets>
    <sheet name="ღონისძიებები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22" i="12" l="1"/>
  <c r="P28" i="12" l="1"/>
  <c r="P27" i="12"/>
  <c r="P26" i="12"/>
  <c r="G19" i="12" l="1"/>
  <c r="F19" i="12"/>
  <c r="E19" i="12"/>
  <c r="P19" i="12" s="1"/>
  <c r="P21" i="12"/>
  <c r="P15" i="12"/>
  <c r="P29" i="12" s="1"/>
</calcChain>
</file>

<file path=xl/sharedStrings.xml><?xml version="1.0" encoding="utf-8"?>
<sst xmlns="http://schemas.openxmlformats.org/spreadsheetml/2006/main" count="102" uniqueCount="68">
  <si>
    <t>N</t>
  </si>
  <si>
    <t>სულ</t>
  </si>
  <si>
    <t>კვების ხარჯი</t>
  </si>
  <si>
    <t>ა(ა)იპ ონის მუნიციპლიტეტის საჭიდაო სკოლის სპორტულ ღონისძიებათა ხარჯთაღრიცხვა</t>
  </si>
  <si>
    <t xml:space="preserve">2025 წლის </t>
  </si>
  <si>
    <t>ღონისძიებების დასახელება</t>
  </si>
  <si>
    <t>ღონისძიებების ხანგრძლივობა</t>
  </si>
  <si>
    <t>ტრანსპორტის ხარჯები</t>
  </si>
  <si>
    <t>სასტუმროს ხარჯები</t>
  </si>
  <si>
    <t>მსაჯთა მომსახურეობა</t>
  </si>
  <si>
    <t>სასწავლო საწვრთნელი შეკრება</t>
  </si>
  <si>
    <t>მონაწილეთა რაოდენობა</t>
  </si>
  <si>
    <t>მედლები</t>
  </si>
  <si>
    <t>სიგელები</t>
  </si>
  <si>
    <t>სასტარტო შენატანი</t>
  </si>
  <si>
    <t>ჩატარების ადგილი</t>
  </si>
  <si>
    <t>სულ თანხა</t>
  </si>
  <si>
    <t>თავისუფალი ჭიდაობა</t>
  </si>
  <si>
    <t>მარტი</t>
  </si>
  <si>
    <t>3დღე</t>
  </si>
  <si>
    <t>ცოტნე ბარამიძის სახელობის ტურნირი</t>
  </si>
  <si>
    <t>თებერვალი</t>
  </si>
  <si>
    <t>3 დღე</t>
  </si>
  <si>
    <t>გორი</t>
  </si>
  <si>
    <t>ცაგერი</t>
  </si>
  <si>
    <t>საქართველოს  ჩემპიონატი ჭაბუკთა შორის</t>
  </si>
  <si>
    <t>აპრილი</t>
  </si>
  <si>
    <t>ხაშური</t>
  </si>
  <si>
    <t>ამირან მაისურაძის ხსოვნის ტურნირი</t>
  </si>
  <si>
    <t>თბილისი</t>
  </si>
  <si>
    <t>ქუთაისი</t>
  </si>
  <si>
    <t xml:space="preserve"> გიორგი ხინჩეგაშვილის სახ.რესპუბლიკური ტურნირი</t>
  </si>
  <si>
    <t>ივნისი</t>
  </si>
  <si>
    <t>ონი</t>
  </si>
  <si>
    <t>ტარიელ ალიბეგაშვილის სახელობის საერთაშორისო ტურნირი</t>
  </si>
  <si>
    <t xml:space="preserve"> ივლისი</t>
  </si>
  <si>
    <t>4დღე</t>
  </si>
  <si>
    <t>ყაზბეგი</t>
  </si>
  <si>
    <t>დავით გობეჯიშვილის სახელობის საერთაშორისო ტურნირი</t>
  </si>
  <si>
    <t>სექტემბერი</t>
  </si>
  <si>
    <t>საქ ჩამპიონატი ახალგაზრდებში</t>
  </si>
  <si>
    <t>საქართველოს ჩემპიონატი ქვიშის ჭიდაობაში</t>
  </si>
  <si>
    <t>სასწავლო-სამწვრთნელო შეკრება საქართველოს პირველობისთვის მოსამზადებლად</t>
  </si>
  <si>
    <t>10 დღე</t>
  </si>
  <si>
    <t>ფარვის გაგუას სახელობისტურნირი</t>
  </si>
  <si>
    <t>2 დღე</t>
  </si>
  <si>
    <t>შეკრება</t>
  </si>
  <si>
    <t>შურა მაისურაძის ხსოვნისადმი მიძღვნილი ტურნირი</t>
  </si>
  <si>
    <t>ბათუმი</t>
  </si>
  <si>
    <t>საქართველოს ჩემპიონატი 15 წლამდელთა შორის</t>
  </si>
  <si>
    <t>კომენტატორის და აიტის ხარჯი</t>
  </si>
  <si>
    <t>ლევან ებანოიძის და ავთანდილ გურგენიძის სახელობის ტურნირი</t>
  </si>
  <si>
    <t>გონიო</t>
  </si>
  <si>
    <t>ღია ფესტივალი ქვიშის ჭიდაობაში</t>
  </si>
  <si>
    <t>აგვისტო</t>
  </si>
  <si>
    <t>მურად დოხტურუშვილის და შეყრილაძის საერთ.ტურნირი</t>
  </si>
  <si>
    <t>ნუგზარ სხირელის სახელობის საერთაშორისო ტურნირი</t>
  </si>
  <si>
    <t>ნოემბერი</t>
  </si>
  <si>
    <t>რაჭის ღია პირველობა</t>
  </si>
  <si>
    <t>ამბროლაური</t>
  </si>
  <si>
    <t>გურამ გობეჯიშვილის და გიორგი ბოგდანოვის სახელობის ტურნირი</t>
  </si>
  <si>
    <t>ოქტომბერი</t>
  </si>
  <si>
    <t>ბაღდათი</t>
  </si>
  <si>
    <t>ზარბეგ ბერიაშვილის სახელობი რესპუბლიკური ტურნირი</t>
  </si>
  <si>
    <t>დეკემბერი</t>
  </si>
  <si>
    <t>მცხეთა</t>
  </si>
  <si>
    <t>ოლიმპიური ტამაშებიე და მსოფლიოს ხუთგზის ცემპიონის ლერი ხაბელოვის სახ. საერთაშორისო ტურნირი</t>
  </si>
  <si>
    <t>საქართველოს დამსახურებული მწვრთნელის ზური ქალდანის ხსოვნისადმი მიძღვნილი ტურნირი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</si>
</sst>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L_a_r_i_-;\-* #,##0.00\ _L_a_r_i_-;_-* &quot;-&quot;??\ _L_a_r_i_-;_-@_-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Sylfaen"/>
      <family val="1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Sylfaen"/>
      <family val="1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2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164" fontId="3" fillId="0" borderId="0" applyFont="0" applyFill="0" applyBorder="0" applyAlignment="0" applyProtection="0"/>
  </cellStyleXfs>
  <cellXfs count="22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center"/>
    </xf>
    <xf numFmtId="0" fontId="9" fillId="0" borderId="1" xfId="0" applyFont="1" applyBorder="1"/>
    <xf numFmtId="0" fontId="10" fillId="0" borderId="1" xfId="0" applyFont="1" applyBorder="1" applyAlignment="1">
      <alignment horizontal="right" vertical="center"/>
    </xf>
    <xf numFmtId="0" fontId="10" fillId="0" borderId="1" xfId="0" applyFont="1" applyBorder="1"/>
    <xf numFmtId="0" fontId="11" fillId="2" borderId="1" xfId="0" applyFont="1" applyFill="1" applyBorder="1" applyAlignment="1">
      <alignment vertical="top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</cellXfs>
  <cellStyles count="4">
    <cellStyle name="Comma 5" xfId="3"/>
    <cellStyle name="Îáû÷íûé_ÐÎÌÀÍ--Ø-8" xfId="2"/>
    <cellStyle name="Normal" xfId="0" builtinId="0"/>
    <cellStyle name="Normal 3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abSelected="1" topLeftCell="A13" workbookViewId="0">
      <selection activeCell="U24" sqref="U24"/>
    </sheetView>
  </sheetViews>
  <sheetFormatPr defaultRowHeight="15"/>
  <cols>
    <col min="1" max="1" width="5.140625" customWidth="1"/>
    <col min="2" max="2" width="39.85546875" customWidth="1"/>
    <col min="3" max="3" width="13.140625" customWidth="1"/>
    <col min="5" max="5" width="7.42578125" customWidth="1"/>
    <col min="7" max="7" width="10.42578125" customWidth="1"/>
    <col min="9" max="9" width="8.28515625" customWidth="1"/>
    <col min="11" max="11" width="9.28515625" customWidth="1"/>
    <col min="12" max="12" width="7.42578125" customWidth="1"/>
    <col min="13" max="13" width="7" customWidth="1"/>
    <col min="14" max="14" width="8.5703125" customWidth="1"/>
    <col min="15" max="15" width="12.5703125" customWidth="1"/>
  </cols>
  <sheetData>
    <row r="1" spans="1:16" ht="18.75">
      <c r="A1" s="1"/>
      <c r="B1" s="1" t="s">
        <v>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8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5.75">
      <c r="A3" s="3"/>
      <c r="B3" s="3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92.25" customHeight="1">
      <c r="A4" s="4" t="s">
        <v>0</v>
      </c>
      <c r="B4" s="5" t="s">
        <v>5</v>
      </c>
      <c r="C4" s="5"/>
      <c r="D4" s="5" t="s">
        <v>6</v>
      </c>
      <c r="E4" s="5" t="s">
        <v>7</v>
      </c>
      <c r="F4" s="5" t="s">
        <v>2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50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</row>
    <row r="5" spans="1:16" ht="18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  <c r="I5" s="6">
        <v>9</v>
      </c>
      <c r="J5" s="6">
        <v>10</v>
      </c>
      <c r="K5" s="6">
        <v>11</v>
      </c>
      <c r="L5" s="6">
        <v>12</v>
      </c>
      <c r="M5" s="6">
        <v>13</v>
      </c>
      <c r="N5" s="6">
        <v>14</v>
      </c>
      <c r="O5" s="6">
        <v>15</v>
      </c>
      <c r="P5" s="6">
        <v>16</v>
      </c>
    </row>
    <row r="6" spans="1:16" ht="18">
      <c r="A6" s="15" t="s">
        <v>17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7"/>
    </row>
    <row r="7" spans="1:16" ht="36">
      <c r="A7" s="6">
        <v>1</v>
      </c>
      <c r="B7" s="7" t="s">
        <v>20</v>
      </c>
      <c r="C7" s="7" t="s">
        <v>21</v>
      </c>
      <c r="D7" s="7" t="s">
        <v>22</v>
      </c>
      <c r="E7" s="8">
        <v>350</v>
      </c>
      <c r="F7" s="7">
        <v>1260</v>
      </c>
      <c r="G7" s="8">
        <v>840</v>
      </c>
      <c r="H7" s="7"/>
      <c r="I7" s="8"/>
      <c r="J7" s="7">
        <v>14</v>
      </c>
      <c r="K7" s="7"/>
      <c r="L7" s="8"/>
      <c r="M7" s="8"/>
      <c r="N7" s="8"/>
      <c r="O7" s="7" t="s">
        <v>23</v>
      </c>
      <c r="P7" s="7">
        <v>2150</v>
      </c>
    </row>
    <row r="8" spans="1:16" ht="54" customHeight="1">
      <c r="A8" s="6">
        <v>2</v>
      </c>
      <c r="B8" s="7" t="s">
        <v>42</v>
      </c>
      <c r="C8" s="7" t="s">
        <v>18</v>
      </c>
      <c r="D8" s="7" t="s">
        <v>43</v>
      </c>
      <c r="E8" s="8"/>
      <c r="F8" s="7">
        <v>4500</v>
      </c>
      <c r="G8" s="8">
        <v>4500</v>
      </c>
      <c r="H8" s="7"/>
      <c r="I8" s="8">
        <v>15</v>
      </c>
      <c r="J8" s="7"/>
      <c r="K8" s="7"/>
      <c r="L8" s="8"/>
      <c r="M8" s="8"/>
      <c r="N8" s="8"/>
      <c r="O8" s="7" t="s">
        <v>30</v>
      </c>
      <c r="P8" s="7">
        <v>9000</v>
      </c>
    </row>
    <row r="9" spans="1:16" ht="36.75" customHeight="1">
      <c r="A9" s="6">
        <v>3</v>
      </c>
      <c r="B9" s="7" t="s">
        <v>51</v>
      </c>
      <c r="C9" s="7"/>
      <c r="D9" s="7" t="s">
        <v>22</v>
      </c>
      <c r="E9" s="8">
        <v>300</v>
      </c>
      <c r="F9" s="7">
        <v>900</v>
      </c>
      <c r="G9" s="8">
        <v>600</v>
      </c>
      <c r="H9" s="7"/>
      <c r="I9" s="8"/>
      <c r="J9" s="7">
        <v>10</v>
      </c>
      <c r="K9" s="7"/>
      <c r="L9" s="8"/>
      <c r="M9" s="8"/>
      <c r="N9" s="8"/>
      <c r="O9" s="7" t="s">
        <v>24</v>
      </c>
      <c r="P9" s="7">
        <v>1800</v>
      </c>
    </row>
    <row r="10" spans="1:16" ht="36">
      <c r="A10" s="6">
        <v>4</v>
      </c>
      <c r="B10" s="7" t="s">
        <v>55</v>
      </c>
      <c r="C10" s="7" t="s">
        <v>61</v>
      </c>
      <c r="D10" s="7" t="s">
        <v>22</v>
      </c>
      <c r="E10" s="8">
        <v>710</v>
      </c>
      <c r="F10" s="7">
        <v>900</v>
      </c>
      <c r="G10" s="8">
        <v>600</v>
      </c>
      <c r="H10" s="7"/>
      <c r="I10" s="8"/>
      <c r="J10" s="7">
        <v>10</v>
      </c>
      <c r="K10" s="7"/>
      <c r="L10" s="8"/>
      <c r="M10" s="8"/>
      <c r="N10" s="8"/>
      <c r="O10" s="7" t="s">
        <v>30</v>
      </c>
      <c r="P10" s="7">
        <v>1760</v>
      </c>
    </row>
    <row r="11" spans="1:16" ht="36" customHeight="1">
      <c r="A11" s="6">
        <v>5</v>
      </c>
      <c r="B11" s="6" t="s">
        <v>25</v>
      </c>
      <c r="C11" s="6" t="s">
        <v>26</v>
      </c>
      <c r="D11" s="6" t="s">
        <v>19</v>
      </c>
      <c r="E11" s="9">
        <v>720</v>
      </c>
      <c r="F11" s="6">
        <v>900</v>
      </c>
      <c r="G11" s="9">
        <v>600</v>
      </c>
      <c r="H11" s="6"/>
      <c r="I11" s="9"/>
      <c r="J11" s="6">
        <v>15</v>
      </c>
      <c r="K11" s="6"/>
      <c r="L11" s="9"/>
      <c r="M11" s="9"/>
      <c r="N11" s="9"/>
      <c r="O11" s="6" t="s">
        <v>27</v>
      </c>
      <c r="P11" s="7">
        <v>2850</v>
      </c>
    </row>
    <row r="12" spans="1:16" ht="36" customHeight="1">
      <c r="A12" s="7">
        <v>6</v>
      </c>
      <c r="B12" s="7" t="s">
        <v>28</v>
      </c>
      <c r="C12" s="7"/>
      <c r="D12" s="7"/>
      <c r="E12" s="7"/>
      <c r="F12" s="7"/>
      <c r="G12" s="8"/>
      <c r="H12" s="8"/>
      <c r="I12" s="8"/>
      <c r="J12" s="7"/>
      <c r="K12" s="8"/>
      <c r="L12" s="8"/>
      <c r="M12" s="8"/>
      <c r="N12" s="7"/>
      <c r="O12" s="7"/>
      <c r="P12" s="7">
        <v>0</v>
      </c>
    </row>
    <row r="13" spans="1:16" ht="36">
      <c r="A13" s="6">
        <v>7</v>
      </c>
      <c r="B13" s="6" t="s">
        <v>31</v>
      </c>
      <c r="C13" s="6" t="s">
        <v>32</v>
      </c>
      <c r="D13" s="6" t="s">
        <v>19</v>
      </c>
      <c r="E13" s="6">
        <v>350</v>
      </c>
      <c r="F13" s="6">
        <v>360</v>
      </c>
      <c r="G13" s="9">
        <v>240</v>
      </c>
      <c r="H13" s="9"/>
      <c r="I13" s="9"/>
      <c r="J13" s="6">
        <v>4</v>
      </c>
      <c r="K13" s="9"/>
      <c r="L13" s="9"/>
      <c r="M13" s="9"/>
      <c r="N13" s="6"/>
      <c r="O13" s="6" t="s">
        <v>23</v>
      </c>
      <c r="P13" s="7">
        <v>1890</v>
      </c>
    </row>
    <row r="14" spans="1:16" ht="33.75" customHeight="1">
      <c r="A14" s="6">
        <v>8</v>
      </c>
      <c r="B14" s="6" t="s">
        <v>34</v>
      </c>
      <c r="C14" s="6" t="s">
        <v>35</v>
      </c>
      <c r="D14" s="6" t="s">
        <v>36</v>
      </c>
      <c r="E14" s="6">
        <v>1000</v>
      </c>
      <c r="F14" s="6">
        <v>990</v>
      </c>
      <c r="G14" s="6">
        <v>770</v>
      </c>
      <c r="H14" s="9"/>
      <c r="I14" s="9"/>
      <c r="J14" s="6">
        <v>11</v>
      </c>
      <c r="K14" s="9"/>
      <c r="L14" s="9"/>
      <c r="M14" s="9"/>
      <c r="N14" s="9"/>
      <c r="O14" s="6" t="s">
        <v>37</v>
      </c>
      <c r="P14" s="7">
        <v>3440</v>
      </c>
    </row>
    <row r="15" spans="1:16" ht="35.25" customHeight="1">
      <c r="A15" s="6">
        <v>9</v>
      </c>
      <c r="B15" s="6" t="s">
        <v>38</v>
      </c>
      <c r="C15" s="6" t="s">
        <v>35</v>
      </c>
      <c r="D15" s="6" t="s">
        <v>19</v>
      </c>
      <c r="E15" s="6">
        <v>3650</v>
      </c>
      <c r="F15" s="6">
        <v>5500</v>
      </c>
      <c r="G15" s="6">
        <v>2100</v>
      </c>
      <c r="H15" s="9">
        <v>3900</v>
      </c>
      <c r="I15" s="9">
        <v>0</v>
      </c>
      <c r="J15" s="6">
        <v>12</v>
      </c>
      <c r="K15" s="9">
        <v>2000</v>
      </c>
      <c r="L15" s="9">
        <v>700</v>
      </c>
      <c r="M15" s="9">
        <v>200</v>
      </c>
      <c r="N15" s="9"/>
      <c r="O15" s="6" t="s">
        <v>33</v>
      </c>
      <c r="P15" s="7">
        <f>22050-1080</f>
        <v>20970</v>
      </c>
    </row>
    <row r="16" spans="1:16" ht="18">
      <c r="A16" s="6">
        <v>10</v>
      </c>
      <c r="B16" s="6" t="s">
        <v>40</v>
      </c>
      <c r="C16" s="6" t="s">
        <v>26</v>
      </c>
      <c r="D16" s="6" t="s">
        <v>19</v>
      </c>
      <c r="E16" s="6">
        <v>700</v>
      </c>
      <c r="F16" s="6">
        <v>810</v>
      </c>
      <c r="G16" s="6">
        <v>540</v>
      </c>
      <c r="H16" s="9"/>
      <c r="I16" s="9"/>
      <c r="J16" s="6">
        <v>12</v>
      </c>
      <c r="K16" s="9"/>
      <c r="L16" s="9"/>
      <c r="M16" s="9"/>
      <c r="N16" s="9"/>
      <c r="O16" s="6" t="s">
        <v>37</v>
      </c>
      <c r="P16" s="7">
        <v>2050</v>
      </c>
    </row>
    <row r="17" spans="1:16" ht="27" customHeight="1">
      <c r="A17" s="6">
        <v>11</v>
      </c>
      <c r="B17" s="7" t="s">
        <v>44</v>
      </c>
      <c r="C17" s="7" t="s">
        <v>26</v>
      </c>
      <c r="D17" s="7" t="s">
        <v>19</v>
      </c>
      <c r="E17" s="7">
        <v>1000</v>
      </c>
      <c r="F17" s="7">
        <v>1440</v>
      </c>
      <c r="G17" s="7">
        <v>960</v>
      </c>
      <c r="H17" s="8"/>
      <c r="I17" s="8"/>
      <c r="J17" s="7">
        <v>16</v>
      </c>
      <c r="K17" s="8"/>
      <c r="L17" s="8"/>
      <c r="M17" s="8"/>
      <c r="N17" s="8"/>
      <c r="O17" s="7" t="s">
        <v>48</v>
      </c>
      <c r="P17" s="7">
        <v>3400</v>
      </c>
    </row>
    <row r="18" spans="1:16" ht="37.5" customHeight="1">
      <c r="A18" s="18">
        <v>12</v>
      </c>
      <c r="B18" s="7" t="s">
        <v>41</v>
      </c>
      <c r="C18" s="7" t="s">
        <v>26</v>
      </c>
      <c r="D18" s="7" t="s">
        <v>19</v>
      </c>
      <c r="E18" s="7">
        <v>1000</v>
      </c>
      <c r="F18" s="7">
        <v>1260</v>
      </c>
      <c r="G18" s="7">
        <v>840</v>
      </c>
      <c r="H18" s="8"/>
      <c r="I18" s="8"/>
      <c r="J18" s="7">
        <v>14</v>
      </c>
      <c r="K18" s="8"/>
      <c r="L18" s="8"/>
      <c r="M18" s="8"/>
      <c r="N18" s="8"/>
      <c r="O18" s="20" t="s">
        <v>48</v>
      </c>
      <c r="P18" s="7">
        <v>3100</v>
      </c>
    </row>
    <row r="19" spans="1:16" ht="25.5" customHeight="1">
      <c r="A19" s="19"/>
      <c r="B19" s="7" t="s">
        <v>53</v>
      </c>
      <c r="C19" s="7" t="s">
        <v>54</v>
      </c>
      <c r="D19" s="7" t="s">
        <v>45</v>
      </c>
      <c r="E19" s="7">
        <f>600</f>
        <v>600</v>
      </c>
      <c r="F19" s="7">
        <f>10*30*2</f>
        <v>600</v>
      </c>
      <c r="G19" s="7">
        <f>10*30</f>
        <v>300</v>
      </c>
      <c r="H19" s="8"/>
      <c r="I19" s="8"/>
      <c r="J19" s="7">
        <v>10</v>
      </c>
      <c r="K19" s="8"/>
      <c r="L19" s="8"/>
      <c r="M19" s="8"/>
      <c r="N19" s="8"/>
      <c r="O19" s="21"/>
      <c r="P19" s="7">
        <f>E19+F19+G19</f>
        <v>1500</v>
      </c>
    </row>
    <row r="20" spans="1:16" ht="36">
      <c r="A20" s="6">
        <v>13</v>
      </c>
      <c r="B20" s="7" t="s">
        <v>49</v>
      </c>
      <c r="C20" s="7" t="s">
        <v>26</v>
      </c>
      <c r="D20" s="7" t="s">
        <v>45</v>
      </c>
      <c r="E20" s="7">
        <v>600</v>
      </c>
      <c r="F20" s="7">
        <v>810</v>
      </c>
      <c r="G20" s="7">
        <v>540</v>
      </c>
      <c r="H20" s="8"/>
      <c r="I20" s="8"/>
      <c r="J20" s="7">
        <v>9</v>
      </c>
      <c r="K20" s="8"/>
      <c r="L20" s="8"/>
      <c r="M20" s="8"/>
      <c r="N20" s="8"/>
      <c r="O20" s="7" t="s">
        <v>29</v>
      </c>
      <c r="P20" s="7">
        <v>1950</v>
      </c>
    </row>
    <row r="21" spans="1:16" ht="36">
      <c r="A21" s="6">
        <v>14</v>
      </c>
      <c r="B21" s="7" t="s">
        <v>46</v>
      </c>
      <c r="C21" s="7" t="s">
        <v>39</v>
      </c>
      <c r="D21" s="7" t="s">
        <v>43</v>
      </c>
      <c r="E21" s="7">
        <v>1000</v>
      </c>
      <c r="F21" s="7">
        <v>5000</v>
      </c>
      <c r="G21" s="7">
        <v>5000</v>
      </c>
      <c r="H21" s="8"/>
      <c r="I21" s="8"/>
      <c r="J21" s="7">
        <v>20</v>
      </c>
      <c r="K21" s="8"/>
      <c r="L21" s="8"/>
      <c r="M21" s="8"/>
      <c r="N21" s="8"/>
      <c r="O21" s="7" t="s">
        <v>52</v>
      </c>
      <c r="P21" s="7">
        <f>3000+8000</f>
        <v>11000</v>
      </c>
    </row>
    <row r="22" spans="1:16" ht="36">
      <c r="A22" s="6">
        <v>15</v>
      </c>
      <c r="B22" s="7" t="s">
        <v>47</v>
      </c>
      <c r="C22" s="7" t="s">
        <v>39</v>
      </c>
      <c r="D22" s="7" t="s">
        <v>22</v>
      </c>
      <c r="E22" s="7">
        <v>450</v>
      </c>
      <c r="F22" s="7">
        <v>3000</v>
      </c>
      <c r="G22" s="7">
        <f>1700+1500</f>
        <v>3200</v>
      </c>
      <c r="H22" s="8">
        <v>2500</v>
      </c>
      <c r="I22" s="8"/>
      <c r="J22" s="7"/>
      <c r="K22" s="8">
        <v>1500</v>
      </c>
      <c r="L22" s="8">
        <v>300</v>
      </c>
      <c r="M22" s="8">
        <v>200</v>
      </c>
      <c r="N22" s="8"/>
      <c r="O22" s="7" t="s">
        <v>33</v>
      </c>
      <c r="P22" s="14">
        <v>11150</v>
      </c>
    </row>
    <row r="23" spans="1:16" ht="36">
      <c r="A23" s="6">
        <v>16</v>
      </c>
      <c r="B23" s="7" t="s">
        <v>60</v>
      </c>
      <c r="C23" s="7" t="s">
        <v>61</v>
      </c>
      <c r="D23" s="7" t="s">
        <v>22</v>
      </c>
      <c r="E23" s="7">
        <v>450</v>
      </c>
      <c r="F23" s="7">
        <v>900</v>
      </c>
      <c r="G23" s="7">
        <v>600</v>
      </c>
      <c r="H23" s="8"/>
      <c r="I23" s="8"/>
      <c r="J23" s="7">
        <v>10</v>
      </c>
      <c r="K23" s="8"/>
      <c r="L23" s="8"/>
      <c r="M23" s="8"/>
      <c r="N23" s="8"/>
      <c r="O23" s="7" t="s">
        <v>62</v>
      </c>
      <c r="P23" s="7">
        <v>1950</v>
      </c>
    </row>
    <row r="24" spans="1:16" ht="36">
      <c r="A24" s="6">
        <v>17</v>
      </c>
      <c r="B24" s="7" t="s">
        <v>56</v>
      </c>
      <c r="C24" s="7" t="s">
        <v>57</v>
      </c>
      <c r="D24" s="7" t="s">
        <v>22</v>
      </c>
      <c r="E24" s="7">
        <v>540</v>
      </c>
      <c r="F24" s="7">
        <v>810</v>
      </c>
      <c r="G24" s="7">
        <v>540</v>
      </c>
      <c r="H24" s="8"/>
      <c r="I24" s="8"/>
      <c r="J24" s="7">
        <v>9</v>
      </c>
      <c r="K24" s="8"/>
      <c r="L24" s="8"/>
      <c r="M24" s="8"/>
      <c r="N24" s="8"/>
      <c r="O24" s="7" t="s">
        <v>23</v>
      </c>
      <c r="P24" s="7">
        <v>1890</v>
      </c>
    </row>
    <row r="25" spans="1:16" ht="36">
      <c r="A25" s="6">
        <v>18</v>
      </c>
      <c r="B25" s="7" t="s">
        <v>58</v>
      </c>
      <c r="C25" s="7" t="s">
        <v>57</v>
      </c>
      <c r="D25" s="7" t="s">
        <v>45</v>
      </c>
      <c r="E25" s="7"/>
      <c r="F25" s="7">
        <v>600</v>
      </c>
      <c r="G25" s="7"/>
      <c r="H25" s="8"/>
      <c r="I25" s="8"/>
      <c r="J25" s="7">
        <v>20</v>
      </c>
      <c r="K25" s="8"/>
      <c r="L25" s="8"/>
      <c r="M25" s="8"/>
      <c r="N25" s="8"/>
      <c r="O25" s="7" t="s">
        <v>59</v>
      </c>
      <c r="P25" s="7">
        <v>600</v>
      </c>
    </row>
    <row r="26" spans="1:16" ht="36">
      <c r="A26" s="6">
        <v>19</v>
      </c>
      <c r="B26" s="7" t="s">
        <v>63</v>
      </c>
      <c r="C26" s="7" t="s">
        <v>64</v>
      </c>
      <c r="D26" s="7" t="s">
        <v>22</v>
      </c>
      <c r="E26" s="7">
        <v>420</v>
      </c>
      <c r="F26" s="7">
        <v>630</v>
      </c>
      <c r="G26" s="7">
        <v>420</v>
      </c>
      <c r="H26" s="8"/>
      <c r="I26" s="8"/>
      <c r="J26" s="7">
        <v>7</v>
      </c>
      <c r="K26" s="8"/>
      <c r="L26" s="8"/>
      <c r="M26" s="8"/>
      <c r="N26" s="8"/>
      <c r="O26" s="7" t="s">
        <v>65</v>
      </c>
      <c r="P26" s="7">
        <f>E26+F26+G26</f>
        <v>1470</v>
      </c>
    </row>
    <row r="27" spans="1:16" ht="54">
      <c r="A27" s="6">
        <v>20</v>
      </c>
      <c r="B27" s="7" t="s">
        <v>67</v>
      </c>
      <c r="C27" s="7" t="s">
        <v>64</v>
      </c>
      <c r="D27" s="7" t="s">
        <v>22</v>
      </c>
      <c r="E27" s="7">
        <v>600</v>
      </c>
      <c r="F27" s="7">
        <v>900</v>
      </c>
      <c r="G27" s="7">
        <v>600</v>
      </c>
      <c r="H27" s="8"/>
      <c r="I27" s="8"/>
      <c r="J27" s="7">
        <v>11</v>
      </c>
      <c r="K27" s="8"/>
      <c r="L27" s="8"/>
      <c r="M27" s="8"/>
      <c r="N27" s="8"/>
      <c r="O27" s="7" t="s">
        <v>29</v>
      </c>
      <c r="P27" s="7">
        <f>E27+F27+G27</f>
        <v>2100</v>
      </c>
    </row>
    <row r="28" spans="1:16" ht="72">
      <c r="A28" s="6">
        <v>21</v>
      </c>
      <c r="B28" s="7" t="s">
        <v>66</v>
      </c>
      <c r="C28" s="7" t="s">
        <v>64</v>
      </c>
      <c r="D28" s="7" t="s">
        <v>22</v>
      </c>
      <c r="E28" s="7">
        <v>480</v>
      </c>
      <c r="F28" s="7">
        <v>720</v>
      </c>
      <c r="G28" s="7">
        <v>480</v>
      </c>
      <c r="H28" s="8"/>
      <c r="I28" s="8"/>
      <c r="J28" s="7">
        <v>8</v>
      </c>
      <c r="K28" s="8"/>
      <c r="L28" s="8"/>
      <c r="M28" s="8"/>
      <c r="N28" s="8"/>
      <c r="O28" s="7" t="s">
        <v>29</v>
      </c>
      <c r="P28" s="7">
        <f>E28+F28+G28</f>
        <v>1680</v>
      </c>
    </row>
    <row r="29" spans="1:16" ht="18.75">
      <c r="A29" s="10"/>
      <c r="B29" s="12" t="s">
        <v>1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3">
        <f>SUM(P7:P28)</f>
        <v>87700</v>
      </c>
    </row>
  </sheetData>
  <mergeCells count="3">
    <mergeCell ref="A6:P6"/>
    <mergeCell ref="A18:A19"/>
    <mergeCell ref="O18:O19"/>
  </mergeCells>
  <pageMargins left="0.7" right="0.7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ღონისძიებები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Metreveli</dc:creator>
  <cp:lastModifiedBy>pc</cp:lastModifiedBy>
  <cp:lastPrinted>2025-04-14T05:45:03Z</cp:lastPrinted>
  <dcterms:created xsi:type="dcterms:W3CDTF">2020-05-27T12:13:10Z</dcterms:created>
  <dcterms:modified xsi:type="dcterms:W3CDTF">2025-12-01T12:47:26Z</dcterms:modified>
</cp:coreProperties>
</file>