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435"/>
  </bookViews>
  <sheets>
    <sheet name="ბიუჯეტი" sheetId="3" r:id="rId1"/>
  </sheets>
  <calcPr calcId="152511"/>
</workbook>
</file>

<file path=xl/calcChain.xml><?xml version="1.0" encoding="utf-8"?>
<calcChain xmlns="http://schemas.openxmlformats.org/spreadsheetml/2006/main">
  <c r="D8" i="3" l="1"/>
  <c r="C8" i="3" l="1"/>
  <c r="C9" i="3"/>
  <c r="C10" i="3"/>
  <c r="C45" i="3"/>
  <c r="E44" i="3"/>
  <c r="D44" i="3"/>
  <c r="C43" i="3"/>
  <c r="C42" i="3"/>
  <c r="C41" i="3"/>
  <c r="C40" i="3"/>
  <c r="C39" i="3"/>
  <c r="E38" i="3"/>
  <c r="D38" i="3"/>
  <c r="C37" i="3"/>
  <c r="C36" i="3"/>
  <c r="E35" i="3"/>
  <c r="D35" i="3"/>
  <c r="C34" i="3"/>
  <c r="C33" i="3"/>
  <c r="C32" i="3"/>
  <c r="C31" i="3"/>
  <c r="C30" i="3"/>
  <c r="C29" i="3"/>
  <c r="E28" i="3"/>
  <c r="E14" i="3" s="1"/>
  <c r="E11" i="3" s="1"/>
  <c r="D28" i="3"/>
  <c r="C27" i="3"/>
  <c r="C26" i="3"/>
  <c r="D25" i="3"/>
  <c r="C25" i="3" s="1"/>
  <c r="C24" i="3"/>
  <c r="C23" i="3"/>
  <c r="C22" i="3"/>
  <c r="C21" i="3"/>
  <c r="C20" i="3"/>
  <c r="C19" i="3"/>
  <c r="C18" i="3"/>
  <c r="D17" i="3"/>
  <c r="C17" i="3" s="1"/>
  <c r="C16" i="3"/>
  <c r="C15" i="3"/>
  <c r="C13" i="3"/>
  <c r="C12" i="3"/>
  <c r="C35" i="3" l="1"/>
  <c r="C38" i="3"/>
  <c r="C28" i="3"/>
  <c r="E46" i="3"/>
  <c r="C44" i="3"/>
  <c r="D14" i="3"/>
  <c r="C14" i="3" s="1"/>
  <c r="D11" i="3" l="1"/>
  <c r="D46" i="3" s="1"/>
  <c r="C46" i="3" s="1"/>
  <c r="C11" i="3" l="1"/>
</calcChain>
</file>

<file path=xl/sharedStrings.xml><?xml version="1.0" encoding="utf-8"?>
<sst xmlns="http://schemas.openxmlformats.org/spreadsheetml/2006/main" count="67" uniqueCount="59">
  <si>
    <t>N</t>
  </si>
  <si>
    <t>ხარჯების დასახელება</t>
  </si>
  <si>
    <t>წლიური გეგმა</t>
  </si>
  <si>
    <t>შენიშვნა</t>
  </si>
  <si>
    <t>სულ</t>
  </si>
  <si>
    <t>სუბსიდია</t>
  </si>
  <si>
    <t>საკუთარი</t>
  </si>
  <si>
    <t>შრომის ანაზღაურება</t>
  </si>
  <si>
    <t>საქონელი და მომსახურება</t>
  </si>
  <si>
    <t>ა</t>
  </si>
  <si>
    <t xml:space="preserve">  შტატგარეშე მომუშავეთა ანაზღაურება</t>
  </si>
  <si>
    <t>ბ</t>
  </si>
  <si>
    <t xml:space="preserve">  მივლინება</t>
  </si>
  <si>
    <t>გ</t>
  </si>
  <si>
    <t xml:space="preserve">  ოფისის ხარჯი</t>
  </si>
  <si>
    <t xml:space="preserve">  - საკანცელაიო და საწერ-სახაზავი ქაღალდის შეძენა</t>
  </si>
  <si>
    <t xml:space="preserve">  - ნორმატიული აქტების, ჟურნალ გაზეთების შეძენა</t>
  </si>
  <si>
    <t xml:space="preserve">  - მცირეფასიანი საოფისე ტექნიკის შეძენის და დამონტაჟების ხარჯი</t>
  </si>
  <si>
    <t xml:space="preserve">      კარტიჯის შეძენა და დატუმბვა</t>
  </si>
  <si>
    <t xml:space="preserve">  - სანიტარული საგნებისა და საჭირო მასალის შეძენა</t>
  </si>
  <si>
    <t xml:space="preserve">  - შენობა-ნაგებობის და მათი მიმდებარე ტერიტორიის მიმდინარე რემონტის ხარჯი</t>
  </si>
  <si>
    <t xml:space="preserve">  - კავშირგაბმულობის ხარჯი</t>
  </si>
  <si>
    <t xml:space="preserve">       მობილ. ტელეფონით მომსახურების ხარჯი</t>
  </si>
  <si>
    <t xml:space="preserve">       ინტერნეტით მომსახურება</t>
  </si>
  <si>
    <t xml:space="preserve">  - კომუნალური ხარჯი</t>
  </si>
  <si>
    <t xml:space="preserve">       ელექტროენერგიის ხარჯი</t>
  </si>
  <si>
    <t xml:space="preserve">       წყლის ხარჯი</t>
  </si>
  <si>
    <t>დ</t>
  </si>
  <si>
    <t>კვების ხარჯი</t>
  </si>
  <si>
    <t>ე</t>
  </si>
  <si>
    <t>ვ</t>
  </si>
  <si>
    <t>რბილი ინვენტარის, უნიფორმისა და პირადი ჰიგიენის შეძენის ხარჯი</t>
  </si>
  <si>
    <t>ზ</t>
  </si>
  <si>
    <t>ტრანსპორტის და ტექნიკის ექსპლოატაციისა და მოვლა-შენახვის ხარჯი</t>
  </si>
  <si>
    <t xml:space="preserve">   - საწვავის შეძენის ხარჯი</t>
  </si>
  <si>
    <t xml:space="preserve">   - ტრანსპორტის დაქირავების ხარჯი</t>
  </si>
  <si>
    <t>თ</t>
  </si>
  <si>
    <t>სხვა დანარჩენი საქონელი და მომსახურება</t>
  </si>
  <si>
    <t>სხვა ხარჯები</t>
  </si>
  <si>
    <t>არაფინანსური აქტივების ზრდა</t>
  </si>
  <si>
    <t xml:space="preserve">                ხარჯები სულ: </t>
  </si>
  <si>
    <t>საკუთარი შემოსავალი</t>
  </si>
  <si>
    <t>ნაშთი წლის დასაწყისისათვის</t>
  </si>
  <si>
    <t>ბავშვთა რაოდენობა</t>
  </si>
  <si>
    <t>მომუშავეთა რიცხოვნობა</t>
  </si>
  <si>
    <t xml:space="preserve">       კომპიუტერული ტექნიკის შეკეთების ხარჯი</t>
  </si>
  <si>
    <t xml:space="preserve">       მცირეფასიანი საოფისე ტექნიკის შეძენის ხარჯი</t>
  </si>
  <si>
    <t xml:space="preserve">  - საოფისე ავეჯის შეძენა</t>
  </si>
  <si>
    <t xml:space="preserve">  - ოფისისათვის საჭირო საგნები და მასალები</t>
  </si>
  <si>
    <t xml:space="preserve">       გათბობის  ხარჯი</t>
  </si>
  <si>
    <t>სამედიცინო ხარჯი</t>
  </si>
  <si>
    <t xml:space="preserve">  - ასოცირებული საწევრო გადასახადი</t>
  </si>
  <si>
    <t xml:space="preserve">   - მუნიციპალური განვითარების სააგენტოს მომსახურება</t>
  </si>
  <si>
    <t xml:space="preserve">  - აუდიტორული მომსახურება</t>
  </si>
  <si>
    <t xml:space="preserve">  -  კულტურული, სპორტული, საგანმანათლებლო, საგამოფენო ღონისძიებების ხარჯი</t>
  </si>
  <si>
    <t>კომპიუტერისშეძენა</t>
  </si>
  <si>
    <t>ხელფასი</t>
  </si>
  <si>
    <t>ჯილდო/პრემია</t>
  </si>
  <si>
    <t>ა(ა)იპ - ონის მუნიციპალიტეტის ბავშვთა და მოზარდთა სასპორტო სკოლის კომპლექსის 2024 წლის ბიუჯეტი     13.12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</si>
</sst>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L_a_r_i_-;\-* #,##0.00\ _L_a_r_i_-;_-* &quot;-&quot;??\ _L_a_r_i_-;_-@_-"/>
  </numFmts>
  <fonts count="11">
    <font>
      <sz val="11"/>
      <color theme="1"/>
      <name val="Calibri"/>
      <charset val="134"/>
      <scheme val="minor"/>
    </font>
    <font>
      <sz val="11"/>
      <color theme="1"/>
      <name val="Sylfaen"/>
      <family val="1"/>
    </font>
    <font>
      <b/>
      <sz val="11"/>
      <color theme="1"/>
      <name val="Calibri"/>
      <family val="2"/>
      <scheme val="minor"/>
    </font>
    <font>
      <sz val="10"/>
      <color theme="1"/>
      <name val="Sylfaen"/>
      <family val="1"/>
    </font>
    <font>
      <b/>
      <sz val="10"/>
      <color theme="1"/>
      <name val="Sylfaen"/>
      <family val="1"/>
    </font>
    <font>
      <sz val="10"/>
      <color rgb="FFFF0000"/>
      <name val="Sylfaen"/>
      <family val="1"/>
    </font>
    <font>
      <sz val="9"/>
      <color theme="1"/>
      <name val="Sylfaen"/>
      <family val="1"/>
    </font>
    <font>
      <b/>
      <sz val="10"/>
      <color rgb="FFFF0000"/>
      <name val="Sylfaen"/>
      <family val="1"/>
    </font>
    <font>
      <sz val="10"/>
      <name val="Arial Cyr"/>
      <charset val="13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164" fontId="10" fillId="0" borderId="0" applyFont="0" applyFill="0" applyBorder="0" applyAlignment="0" applyProtection="0"/>
  </cellStyleXfs>
  <cellXfs count="47">
    <xf numFmtId="0" fontId="0" fillId="0" borderId="0" xfId="0"/>
    <xf numFmtId="0" fontId="4" fillId="0" borderId="7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vertical="center"/>
    </xf>
    <xf numFmtId="3" fontId="3" fillId="0" borderId="1" xfId="2" applyNumberFormat="1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right" vertical="center"/>
    </xf>
    <xf numFmtId="0" fontId="6" fillId="0" borderId="1" xfId="2" applyFont="1" applyBorder="1" applyAlignment="1">
      <alignment vertical="center"/>
    </xf>
    <xf numFmtId="0" fontId="6" fillId="0" borderId="1" xfId="2" applyFont="1" applyBorder="1" applyAlignment="1">
      <alignment vertical="center" wrapText="1"/>
    </xf>
    <xf numFmtId="0" fontId="3" fillId="0" borderId="8" xfId="2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3" fontId="4" fillId="0" borderId="1" xfId="2" applyNumberFormat="1" applyFont="1" applyBorder="1" applyAlignment="1">
      <alignment horizontal="center" vertical="center"/>
    </xf>
    <xf numFmtId="3" fontId="7" fillId="0" borderId="1" xfId="2" applyNumberFormat="1" applyFont="1" applyBorder="1" applyAlignment="1">
      <alignment horizontal="center" vertical="center"/>
    </xf>
    <xf numFmtId="0" fontId="4" fillId="0" borderId="1" xfId="2" applyNumberFormat="1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 wrapText="1"/>
    </xf>
    <xf numFmtId="0" fontId="3" fillId="0" borderId="10" xfId="2" applyFont="1" applyBorder="1" applyAlignment="1">
      <alignment horizontal="center" vertical="center"/>
    </xf>
    <xf numFmtId="0" fontId="3" fillId="0" borderId="10" xfId="2" applyFont="1" applyBorder="1" applyAlignment="1">
      <alignment horizontal="left" vertical="center"/>
    </xf>
    <xf numFmtId="3" fontId="5" fillId="0" borderId="10" xfId="2" applyNumberFormat="1" applyFont="1" applyBorder="1" applyAlignment="1">
      <alignment horizontal="center" vertical="center"/>
    </xf>
    <xf numFmtId="0" fontId="3" fillId="2" borderId="1" xfId="2" applyFont="1" applyFill="1" applyBorder="1" applyAlignment="1">
      <alignment horizontal="right" vertical="center"/>
    </xf>
    <xf numFmtId="0" fontId="6" fillId="2" borderId="1" xfId="2" applyFont="1" applyFill="1" applyBorder="1" applyAlignment="1">
      <alignment vertical="center"/>
    </xf>
    <xf numFmtId="3" fontId="3" fillId="2" borderId="1" xfId="2" applyNumberFormat="1" applyFont="1" applyFill="1" applyBorder="1" applyAlignment="1">
      <alignment horizontal="center" vertical="center"/>
    </xf>
    <xf numFmtId="3" fontId="5" fillId="2" borderId="1" xfId="2" applyNumberFormat="1" applyFont="1" applyFill="1" applyBorder="1" applyAlignment="1">
      <alignment horizontal="center" vertical="center"/>
    </xf>
    <xf numFmtId="0" fontId="3" fillId="3" borderId="1" xfId="2" applyFont="1" applyFill="1" applyBorder="1" applyAlignment="1">
      <alignment horizontal="right" vertical="center"/>
    </xf>
    <xf numFmtId="0" fontId="6" fillId="3" borderId="1" xfId="2" applyFont="1" applyFill="1" applyBorder="1" applyAlignment="1">
      <alignment vertical="center"/>
    </xf>
    <xf numFmtId="3" fontId="3" fillId="3" borderId="1" xfId="2" applyNumberFormat="1" applyFont="1" applyFill="1" applyBorder="1" applyAlignment="1">
      <alignment horizontal="center" vertical="center"/>
    </xf>
    <xf numFmtId="3" fontId="5" fillId="3" borderId="1" xfId="2" applyNumberFormat="1" applyFont="1" applyFill="1" applyBorder="1" applyAlignment="1">
      <alignment horizontal="center" vertical="center"/>
    </xf>
    <xf numFmtId="0" fontId="6" fillId="3" borderId="1" xfId="2" applyFont="1" applyFill="1" applyBorder="1" applyAlignment="1">
      <alignment vertical="center" wrapText="1"/>
    </xf>
    <xf numFmtId="4" fontId="5" fillId="3" borderId="1" xfId="2" applyNumberFormat="1" applyFont="1" applyFill="1" applyBorder="1" applyAlignment="1">
      <alignment horizontal="center" vertical="center"/>
    </xf>
    <xf numFmtId="0" fontId="3" fillId="3" borderId="1" xfId="2" applyFont="1" applyFill="1" applyBorder="1" applyAlignment="1">
      <alignment horizontal="center" vertical="center"/>
    </xf>
    <xf numFmtId="0" fontId="1" fillId="0" borderId="8" xfId="2" applyFont="1" applyBorder="1" applyAlignment="1">
      <alignment horizontal="right" vertical="center"/>
    </xf>
    <xf numFmtId="3" fontId="3" fillId="0" borderId="8" xfId="2" applyNumberFormat="1" applyFont="1" applyBorder="1" applyAlignment="1">
      <alignment horizontal="center" vertical="center"/>
    </xf>
    <xf numFmtId="3" fontId="5" fillId="0" borderId="8" xfId="2" applyNumberFormat="1" applyFont="1" applyBorder="1" applyAlignment="1">
      <alignment horizontal="center" vertical="center"/>
    </xf>
    <xf numFmtId="4" fontId="5" fillId="0" borderId="8" xfId="2" applyNumberFormat="1" applyFont="1" applyBorder="1" applyAlignment="1">
      <alignment horizontal="center" vertical="center"/>
    </xf>
    <xf numFmtId="0" fontId="1" fillId="0" borderId="1" xfId="2" applyFont="1" applyBorder="1" applyAlignment="1">
      <alignment vertical="center"/>
    </xf>
    <xf numFmtId="3" fontId="4" fillId="0" borderId="10" xfId="2" applyNumberFormat="1" applyFont="1" applyBorder="1" applyAlignment="1">
      <alignment horizontal="center" vertical="center"/>
    </xf>
    <xf numFmtId="0" fontId="1" fillId="0" borderId="10" xfId="2" applyFont="1" applyBorder="1" applyAlignment="1">
      <alignment vertical="center"/>
    </xf>
    <xf numFmtId="0" fontId="7" fillId="0" borderId="1" xfId="2" applyNumberFormat="1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4">
    <cellStyle name="Comma 5" xfId="3"/>
    <cellStyle name="Îáû÷íûé_ÐÎÌÀÍ--Ø-8" xfId="1"/>
    <cellStyle name="Normal" xfId="0" builtinId="0"/>
    <cellStyle name="Normal 3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9"/>
  <sheetViews>
    <sheetView tabSelected="1" workbookViewId="0">
      <selection activeCell="F42" sqref="F42"/>
    </sheetView>
  </sheetViews>
  <sheetFormatPr defaultColWidth="9" defaultRowHeight="15"/>
  <cols>
    <col min="1" max="1" width="4" customWidth="1"/>
    <col min="2" max="2" width="57.42578125" customWidth="1"/>
    <col min="3" max="5" width="11.5703125" customWidth="1"/>
    <col min="6" max="6" width="16.140625" customWidth="1"/>
  </cols>
  <sheetData>
    <row r="1" spans="1:6" ht="31.5" customHeight="1">
      <c r="A1" s="46" t="s">
        <v>58</v>
      </c>
      <c r="B1" s="46"/>
      <c r="C1" s="46"/>
      <c r="D1" s="46"/>
      <c r="E1" s="46"/>
      <c r="F1" s="46"/>
    </row>
    <row r="2" spans="1:6" ht="24" customHeight="1">
      <c r="A2" s="37" t="s">
        <v>0</v>
      </c>
      <c r="B2" s="39" t="s">
        <v>1</v>
      </c>
      <c r="C2" s="41" t="s">
        <v>2</v>
      </c>
      <c r="D2" s="42"/>
      <c r="E2" s="43"/>
      <c r="F2" s="44" t="s">
        <v>3</v>
      </c>
    </row>
    <row r="3" spans="1:6" ht="24" customHeight="1" thickBot="1">
      <c r="A3" s="38"/>
      <c r="B3" s="40"/>
      <c r="C3" s="1" t="s">
        <v>4</v>
      </c>
      <c r="D3" s="1" t="s">
        <v>5</v>
      </c>
      <c r="E3" s="1" t="s">
        <v>6</v>
      </c>
      <c r="F3" s="45"/>
    </row>
    <row r="4" spans="1:6" ht="24" customHeight="1" thickTop="1">
      <c r="A4" s="37" t="s">
        <v>0</v>
      </c>
      <c r="B4" s="39" t="s">
        <v>1</v>
      </c>
      <c r="C4" s="41" t="s">
        <v>2</v>
      </c>
      <c r="D4" s="42"/>
      <c r="E4" s="43"/>
      <c r="F4" s="44" t="s">
        <v>3</v>
      </c>
    </row>
    <row r="5" spans="1:6" ht="24" customHeight="1" thickBot="1">
      <c r="A5" s="38"/>
      <c r="B5" s="40"/>
      <c r="C5" s="14" t="s">
        <v>4</v>
      </c>
      <c r="D5" s="14" t="s">
        <v>5</v>
      </c>
      <c r="E5" s="14" t="s">
        <v>6</v>
      </c>
      <c r="F5" s="45"/>
    </row>
    <row r="6" spans="1:6" ht="17.25" customHeight="1" thickTop="1">
      <c r="A6" s="15"/>
      <c r="B6" s="16" t="s">
        <v>43</v>
      </c>
      <c r="C6" s="4">
        <v>158</v>
      </c>
      <c r="D6" s="17"/>
      <c r="E6" s="17"/>
      <c r="F6" s="4"/>
    </row>
    <row r="7" spans="1:6" ht="17.25" customHeight="1">
      <c r="A7" s="2"/>
      <c r="B7" s="3" t="s">
        <v>44</v>
      </c>
      <c r="C7" s="4">
        <v>19</v>
      </c>
      <c r="D7" s="5"/>
      <c r="E7" s="5"/>
      <c r="F7" s="4"/>
    </row>
    <row r="8" spans="1:6">
      <c r="A8" s="2">
        <v>1</v>
      </c>
      <c r="B8" s="3" t="s">
        <v>7</v>
      </c>
      <c r="C8" s="4">
        <f>D8+E8</f>
        <v>131992</v>
      </c>
      <c r="D8" s="5">
        <f>D9+D10</f>
        <v>131992</v>
      </c>
      <c r="E8" s="5">
        <v>0</v>
      </c>
      <c r="F8" s="4"/>
    </row>
    <row r="9" spans="1:6">
      <c r="A9" s="2"/>
      <c r="B9" s="3" t="s">
        <v>56</v>
      </c>
      <c r="C9" s="4">
        <f t="shared" ref="C9:C10" si="0">D9+E9</f>
        <v>125280</v>
      </c>
      <c r="D9" s="5">
        <v>125280</v>
      </c>
      <c r="E9" s="5"/>
      <c r="F9" s="4"/>
    </row>
    <row r="10" spans="1:6">
      <c r="A10" s="2"/>
      <c r="B10" s="3" t="s">
        <v>57</v>
      </c>
      <c r="C10" s="4">
        <f t="shared" si="0"/>
        <v>6712</v>
      </c>
      <c r="D10" s="5">
        <v>6712</v>
      </c>
      <c r="E10" s="5"/>
      <c r="F10" s="4"/>
    </row>
    <row r="11" spans="1:6">
      <c r="A11" s="2">
        <v>2</v>
      </c>
      <c r="B11" s="3" t="s">
        <v>8</v>
      </c>
      <c r="C11" s="4">
        <f t="shared" ref="C11:C46" si="1">D11+E11</f>
        <v>139021</v>
      </c>
      <c r="D11" s="5">
        <f>D12+D13+D14+D32+D33+D34+D35+D38</f>
        <v>126008</v>
      </c>
      <c r="E11" s="5">
        <f>E12+E13+E14+E32+E33+E34+E35+E38</f>
        <v>13013</v>
      </c>
      <c r="F11" s="4"/>
    </row>
    <row r="12" spans="1:6">
      <c r="A12" s="18" t="s">
        <v>9</v>
      </c>
      <c r="B12" s="19" t="s">
        <v>10</v>
      </c>
      <c r="C12" s="20">
        <f t="shared" si="1"/>
        <v>10000</v>
      </c>
      <c r="D12" s="21">
        <v>1600</v>
      </c>
      <c r="E12" s="21">
        <v>8400</v>
      </c>
      <c r="F12" s="20"/>
    </row>
    <row r="13" spans="1:6">
      <c r="A13" s="18" t="s">
        <v>11</v>
      </c>
      <c r="B13" s="19" t="s">
        <v>12</v>
      </c>
      <c r="C13" s="20">
        <f t="shared" si="1"/>
        <v>1840</v>
      </c>
      <c r="D13" s="21">
        <v>1840</v>
      </c>
      <c r="E13" s="21"/>
      <c r="F13" s="20"/>
    </row>
    <row r="14" spans="1:6">
      <c r="A14" s="18" t="s">
        <v>13</v>
      </c>
      <c r="B14" s="19" t="s">
        <v>14</v>
      </c>
      <c r="C14" s="20">
        <f t="shared" si="1"/>
        <v>35421</v>
      </c>
      <c r="D14" s="21">
        <f>D15+D16+D17+D21+D23+D24+D25+D28</f>
        <v>31308</v>
      </c>
      <c r="E14" s="21">
        <f>E15+E16+E17+E21+E23+E24+E25+E28</f>
        <v>4113</v>
      </c>
      <c r="F14" s="20"/>
    </row>
    <row r="15" spans="1:6" ht="26.25" customHeight="1">
      <c r="A15" s="22"/>
      <c r="B15" s="23" t="s">
        <v>15</v>
      </c>
      <c r="C15" s="24">
        <f t="shared" si="1"/>
        <v>900</v>
      </c>
      <c r="D15" s="25">
        <v>900</v>
      </c>
      <c r="E15" s="25"/>
      <c r="F15" s="24"/>
    </row>
    <row r="16" spans="1:6">
      <c r="A16" s="22"/>
      <c r="B16" s="23" t="s">
        <v>16</v>
      </c>
      <c r="C16" s="24">
        <f t="shared" si="1"/>
        <v>0</v>
      </c>
      <c r="D16" s="25">
        <v>0</v>
      </c>
      <c r="E16" s="25"/>
      <c r="F16" s="24"/>
    </row>
    <row r="17" spans="1:6" ht="25.5">
      <c r="A17" s="22"/>
      <c r="B17" s="26" t="s">
        <v>17</v>
      </c>
      <c r="C17" s="24">
        <f t="shared" si="1"/>
        <v>1228</v>
      </c>
      <c r="D17" s="25">
        <f>D18+D19+D20</f>
        <v>1228</v>
      </c>
      <c r="E17" s="25"/>
      <c r="F17" s="24"/>
    </row>
    <row r="18" spans="1:6">
      <c r="A18" s="6"/>
      <c r="B18" s="8" t="s">
        <v>45</v>
      </c>
      <c r="C18" s="4">
        <f t="shared" si="1"/>
        <v>0</v>
      </c>
      <c r="D18" s="5"/>
      <c r="E18" s="5"/>
      <c r="F18" s="4"/>
    </row>
    <row r="19" spans="1:6">
      <c r="A19" s="6"/>
      <c r="B19" s="7" t="s">
        <v>18</v>
      </c>
      <c r="C19" s="4">
        <f t="shared" si="1"/>
        <v>0</v>
      </c>
      <c r="D19" s="5"/>
      <c r="E19" s="5"/>
      <c r="F19" s="4"/>
    </row>
    <row r="20" spans="1:6">
      <c r="A20" s="6"/>
      <c r="B20" s="8" t="s">
        <v>46</v>
      </c>
      <c r="C20" s="4">
        <f t="shared" si="1"/>
        <v>1228</v>
      </c>
      <c r="D20" s="5">
        <v>1228</v>
      </c>
      <c r="E20" s="5"/>
      <c r="F20" s="4"/>
    </row>
    <row r="21" spans="1:6">
      <c r="A21" s="22"/>
      <c r="B21" s="26" t="s">
        <v>47</v>
      </c>
      <c r="C21" s="24">
        <f t="shared" si="1"/>
        <v>1000</v>
      </c>
      <c r="D21" s="25">
        <v>1000</v>
      </c>
      <c r="E21" s="25"/>
      <c r="F21" s="24"/>
    </row>
    <row r="22" spans="1:6">
      <c r="A22" s="22"/>
      <c r="B22" s="26" t="s">
        <v>19</v>
      </c>
      <c r="C22" s="24">
        <f t="shared" si="1"/>
        <v>1000</v>
      </c>
      <c r="D22" s="25">
        <v>1000</v>
      </c>
      <c r="E22" s="25"/>
      <c r="F22" s="24"/>
    </row>
    <row r="23" spans="1:6">
      <c r="A23" s="22"/>
      <c r="B23" s="26" t="s">
        <v>48</v>
      </c>
      <c r="C23" s="24">
        <f t="shared" si="1"/>
        <v>1900</v>
      </c>
      <c r="D23" s="25">
        <v>1900</v>
      </c>
      <c r="E23" s="25"/>
      <c r="F23" s="24"/>
    </row>
    <row r="24" spans="1:6" ht="25.5">
      <c r="A24" s="22"/>
      <c r="B24" s="26" t="s">
        <v>20</v>
      </c>
      <c r="C24" s="24">
        <f t="shared" si="1"/>
        <v>2000</v>
      </c>
      <c r="D24" s="25">
        <v>2000</v>
      </c>
      <c r="E24" s="27"/>
      <c r="F24" s="24"/>
    </row>
    <row r="25" spans="1:6">
      <c r="A25" s="22"/>
      <c r="B25" s="23" t="s">
        <v>21</v>
      </c>
      <c r="C25" s="24">
        <f t="shared" si="1"/>
        <v>1150</v>
      </c>
      <c r="D25" s="25">
        <f>D26+D27</f>
        <v>1150</v>
      </c>
      <c r="E25" s="25"/>
      <c r="F25" s="24"/>
    </row>
    <row r="26" spans="1:6">
      <c r="A26" s="6"/>
      <c r="B26" s="7" t="s">
        <v>22</v>
      </c>
      <c r="C26" s="4">
        <f t="shared" si="1"/>
        <v>130</v>
      </c>
      <c r="D26" s="5">
        <v>130</v>
      </c>
      <c r="E26" s="5"/>
      <c r="F26" s="4"/>
    </row>
    <row r="27" spans="1:6">
      <c r="A27" s="6"/>
      <c r="B27" s="7" t="s">
        <v>23</v>
      </c>
      <c r="C27" s="4">
        <f t="shared" si="1"/>
        <v>1020</v>
      </c>
      <c r="D27" s="5">
        <v>1020</v>
      </c>
      <c r="E27" s="5"/>
      <c r="F27" s="4"/>
    </row>
    <row r="28" spans="1:6">
      <c r="A28" s="22"/>
      <c r="B28" s="23" t="s">
        <v>24</v>
      </c>
      <c r="C28" s="24">
        <f t="shared" si="1"/>
        <v>27243</v>
      </c>
      <c r="D28" s="25">
        <f>D29+D30+D31</f>
        <v>23130</v>
      </c>
      <c r="E28" s="25">
        <f>E29+E30+E31</f>
        <v>4113</v>
      </c>
      <c r="F28" s="24"/>
    </row>
    <row r="29" spans="1:6">
      <c r="A29" s="6"/>
      <c r="B29" s="7" t="s">
        <v>25</v>
      </c>
      <c r="C29" s="4">
        <f t="shared" si="1"/>
        <v>1700</v>
      </c>
      <c r="D29" s="5">
        <v>1700</v>
      </c>
      <c r="E29" s="5"/>
      <c r="F29" s="4"/>
    </row>
    <row r="30" spans="1:6">
      <c r="A30" s="6"/>
      <c r="B30" s="8" t="s">
        <v>26</v>
      </c>
      <c r="C30" s="4">
        <f t="shared" si="1"/>
        <v>6213</v>
      </c>
      <c r="D30" s="5">
        <v>5000</v>
      </c>
      <c r="E30" s="5">
        <v>1213</v>
      </c>
      <c r="F30" s="4"/>
    </row>
    <row r="31" spans="1:6">
      <c r="A31" s="6"/>
      <c r="B31" s="8" t="s">
        <v>49</v>
      </c>
      <c r="C31" s="4">
        <f t="shared" si="1"/>
        <v>19330</v>
      </c>
      <c r="D31" s="5">
        <v>16430</v>
      </c>
      <c r="E31" s="5">
        <v>2900</v>
      </c>
      <c r="F31" s="4"/>
    </row>
    <row r="32" spans="1:6">
      <c r="A32" s="22" t="s">
        <v>27</v>
      </c>
      <c r="B32" s="23" t="s">
        <v>28</v>
      </c>
      <c r="C32" s="24">
        <f t="shared" si="1"/>
        <v>0</v>
      </c>
      <c r="D32" s="25"/>
      <c r="E32" s="25"/>
      <c r="F32" s="24"/>
    </row>
    <row r="33" spans="1:6">
      <c r="A33" s="22" t="s">
        <v>29</v>
      </c>
      <c r="B33" s="23" t="s">
        <v>50</v>
      </c>
      <c r="C33" s="24">
        <f t="shared" si="1"/>
        <v>907</v>
      </c>
      <c r="D33" s="25">
        <v>907</v>
      </c>
      <c r="E33" s="25"/>
      <c r="F33" s="24"/>
    </row>
    <row r="34" spans="1:6" ht="26.25" customHeight="1">
      <c r="A34" s="22" t="s">
        <v>30</v>
      </c>
      <c r="B34" s="26" t="s">
        <v>31</v>
      </c>
      <c r="C34" s="24">
        <f t="shared" si="1"/>
        <v>11520</v>
      </c>
      <c r="D34" s="25">
        <v>11520</v>
      </c>
      <c r="E34" s="25"/>
      <c r="F34" s="24"/>
    </row>
    <row r="35" spans="1:6" ht="26.25" customHeight="1">
      <c r="A35" s="22" t="s">
        <v>32</v>
      </c>
      <c r="B35" s="26" t="s">
        <v>33</v>
      </c>
      <c r="C35" s="24">
        <f t="shared" si="1"/>
        <v>500</v>
      </c>
      <c r="D35" s="25">
        <f>D36+D37</f>
        <v>500</v>
      </c>
      <c r="E35" s="25">
        <f>E36+E37</f>
        <v>0</v>
      </c>
      <c r="F35" s="24"/>
    </row>
    <row r="36" spans="1:6">
      <c r="A36" s="6"/>
      <c r="B36" s="8" t="s">
        <v>34</v>
      </c>
      <c r="C36" s="4">
        <f t="shared" si="1"/>
        <v>0</v>
      </c>
      <c r="D36" s="5"/>
      <c r="E36" s="5"/>
      <c r="F36" s="4"/>
    </row>
    <row r="37" spans="1:6">
      <c r="A37" s="6"/>
      <c r="B37" s="8" t="s">
        <v>35</v>
      </c>
      <c r="C37" s="4">
        <f t="shared" si="1"/>
        <v>500</v>
      </c>
      <c r="D37" s="5">
        <v>500</v>
      </c>
      <c r="E37" s="5">
        <v>0</v>
      </c>
      <c r="F37" s="4"/>
    </row>
    <row r="38" spans="1:6">
      <c r="A38" s="22" t="s">
        <v>36</v>
      </c>
      <c r="B38" s="26" t="s">
        <v>37</v>
      </c>
      <c r="C38" s="24">
        <f t="shared" si="1"/>
        <v>78833</v>
      </c>
      <c r="D38" s="25">
        <f>D39+D40+D41+D42</f>
        <v>78333</v>
      </c>
      <c r="E38" s="25">
        <f>E39+E40+E41+E42</f>
        <v>500</v>
      </c>
      <c r="F38" s="24"/>
    </row>
    <row r="39" spans="1:6">
      <c r="A39" s="6"/>
      <c r="B39" s="8" t="s">
        <v>51</v>
      </c>
      <c r="C39" s="4">
        <f t="shared" si="1"/>
        <v>4000</v>
      </c>
      <c r="D39" s="5">
        <v>4000</v>
      </c>
      <c r="E39" s="5"/>
      <c r="F39" s="4"/>
    </row>
    <row r="40" spans="1:6">
      <c r="A40" s="6"/>
      <c r="B40" s="8" t="s">
        <v>52</v>
      </c>
      <c r="C40" s="4">
        <f t="shared" si="1"/>
        <v>150</v>
      </c>
      <c r="D40" s="5">
        <v>150</v>
      </c>
      <c r="E40" s="5"/>
      <c r="F40" s="4"/>
    </row>
    <row r="41" spans="1:6">
      <c r="A41" s="6"/>
      <c r="B41" s="8" t="s">
        <v>53</v>
      </c>
      <c r="C41" s="4">
        <f t="shared" si="1"/>
        <v>0</v>
      </c>
      <c r="D41" s="5"/>
      <c r="E41" s="5"/>
      <c r="F41" s="4"/>
    </row>
    <row r="42" spans="1:6" ht="44.25" customHeight="1">
      <c r="A42" s="6"/>
      <c r="B42" s="8" t="s">
        <v>54</v>
      </c>
      <c r="C42" s="4">
        <f t="shared" si="1"/>
        <v>74683</v>
      </c>
      <c r="D42" s="5">
        <v>74183</v>
      </c>
      <c r="E42" s="5">
        <v>500</v>
      </c>
      <c r="F42" s="4"/>
    </row>
    <row r="43" spans="1:6" ht="17.25" customHeight="1">
      <c r="A43" s="28">
        <v>3</v>
      </c>
      <c r="B43" s="26" t="s">
        <v>38</v>
      </c>
      <c r="C43" s="24">
        <f t="shared" si="1"/>
        <v>0</v>
      </c>
      <c r="D43" s="25"/>
      <c r="E43" s="25"/>
      <c r="F43" s="24"/>
    </row>
    <row r="44" spans="1:6" ht="17.25" customHeight="1">
      <c r="A44" s="28">
        <v>4</v>
      </c>
      <c r="B44" s="26" t="s">
        <v>39</v>
      </c>
      <c r="C44" s="24">
        <f t="shared" si="1"/>
        <v>0</v>
      </c>
      <c r="D44" s="25">
        <f>D45</f>
        <v>0</v>
      </c>
      <c r="E44" s="25">
        <f>E45</f>
        <v>0</v>
      </c>
      <c r="F44" s="24"/>
    </row>
    <row r="45" spans="1:6" ht="17.25" customHeight="1">
      <c r="A45" s="2"/>
      <c r="B45" s="8" t="s">
        <v>55</v>
      </c>
      <c r="C45" s="4">
        <f t="shared" si="1"/>
        <v>0</v>
      </c>
      <c r="D45" s="5"/>
      <c r="E45" s="5"/>
      <c r="F45" s="4"/>
    </row>
    <row r="46" spans="1:6" ht="17.25" customHeight="1" thickBot="1">
      <c r="A46" s="9"/>
      <c r="B46" s="29" t="s">
        <v>40</v>
      </c>
      <c r="C46" s="30">
        <f t="shared" si="1"/>
        <v>271013</v>
      </c>
      <c r="D46" s="31">
        <f>D44+D43+D11+D8</f>
        <v>258000</v>
      </c>
      <c r="E46" s="32">
        <f>E8+E11+E43+E44</f>
        <v>13013</v>
      </c>
      <c r="F46" s="30"/>
    </row>
    <row r="47" spans="1:6" ht="17.25" customHeight="1">
      <c r="A47" s="10"/>
      <c r="B47" s="33" t="s">
        <v>5</v>
      </c>
      <c r="C47" s="34">
        <v>258000</v>
      </c>
      <c r="D47" s="12"/>
      <c r="E47" s="12"/>
      <c r="F47" s="11"/>
    </row>
    <row r="48" spans="1:6">
      <c r="A48" s="2"/>
      <c r="B48" s="35" t="s">
        <v>41</v>
      </c>
      <c r="C48" s="13">
        <v>11300</v>
      </c>
      <c r="D48" s="36"/>
      <c r="E48" s="36">
        <v>11300</v>
      </c>
      <c r="F48" s="13"/>
    </row>
    <row r="49" spans="1:6">
      <c r="A49" s="2"/>
      <c r="B49" s="33" t="s">
        <v>42</v>
      </c>
      <c r="C49" s="13">
        <v>1213</v>
      </c>
      <c r="D49" s="36"/>
      <c r="E49" s="36"/>
      <c r="F49" s="13"/>
    </row>
  </sheetData>
  <mergeCells count="9">
    <mergeCell ref="A4:A5"/>
    <mergeCell ref="B4:B5"/>
    <mergeCell ref="C4:E4"/>
    <mergeCell ref="F4:F5"/>
    <mergeCell ref="A1:F1"/>
    <mergeCell ref="C2:E2"/>
    <mergeCell ref="A2:A3"/>
    <mergeCell ref="B2:B3"/>
    <mergeCell ref="F2:F3"/>
  </mergeCells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ბიუჯეტი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pc</cp:lastModifiedBy>
  <cp:lastPrinted>2024-12-19T13:05:03Z</cp:lastPrinted>
  <dcterms:created xsi:type="dcterms:W3CDTF">2020-05-27T12:13:00Z</dcterms:created>
  <dcterms:modified xsi:type="dcterms:W3CDTF">2024-12-26T06:08:12Z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48B8A46E5F1248D8AC55033DE0B6F7EF</vt:lpwstr>
  </property>
  <property fmtid="{D5CDD505-2E9C-101B-9397-08002B2CF9AE}" pid="3" name="KSOProductBuildVer">
    <vt:lpwstr>1033-11.2.0.11440</vt:lpwstr>
  </property>
</Properties>
</file>