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d86bcc2ed566c60b/Desktop/"/>
    </mc:Choice>
  </mc:AlternateContent>
  <xr:revisionPtr revIDLastSave="2" documentId="8_{321A1CDD-2D85-4C32-9D67-499A23D7C95B}" xr6:coauthVersionLast="47" xr6:coauthVersionMax="47" xr10:uidLastSave="{BABC9064-85B5-4479-84DE-F1A26BA9179D}"/>
  <bookViews>
    <workbookView xWindow="-120" yWindow="-120" windowWidth="29040" windowHeight="15720" xr2:uid="{00000000-000D-0000-FFFF-FFFF00000000}"/>
  </bookViews>
  <sheets>
    <sheet name="ბიუჯეტი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3" l="1"/>
  <c r="C37" i="3" l="1"/>
  <c r="C19" i="3"/>
  <c r="D34" i="3"/>
  <c r="E34" i="3"/>
  <c r="F34" i="3"/>
  <c r="E11" i="3"/>
  <c r="F11" i="3"/>
  <c r="E8" i="3" l="1"/>
  <c r="E57" i="3" s="1"/>
  <c r="F8" i="3"/>
  <c r="C5" i="3"/>
  <c r="C58" i="3"/>
  <c r="C50" i="3" l="1"/>
  <c r="D50" i="3"/>
  <c r="D48" i="3" l="1"/>
  <c r="C48" i="3"/>
  <c r="D46" i="3"/>
  <c r="C46" i="3"/>
  <c r="D44" i="3"/>
  <c r="D40" i="3" s="1"/>
  <c r="C40" i="3"/>
  <c r="C34" i="3"/>
  <c r="D25" i="3"/>
  <c r="C25" i="3"/>
  <c r="D22" i="3"/>
  <c r="C22" i="3"/>
  <c r="D14" i="3"/>
  <c r="C14" i="3"/>
  <c r="D11" i="3" l="1"/>
  <c r="D8" i="3" s="1"/>
  <c r="D57" i="3" s="1"/>
  <c r="C11" i="3"/>
  <c r="C8" i="3" s="1"/>
  <c r="C57" i="3" s="1"/>
</calcChain>
</file>

<file path=xl/sharedStrings.xml><?xml version="1.0" encoding="utf-8"?>
<sst xmlns="http://schemas.openxmlformats.org/spreadsheetml/2006/main" count="76" uniqueCount="72">
  <si>
    <t>N</t>
  </si>
  <si>
    <t>ხარჯების დასახელება</t>
  </si>
  <si>
    <t>წლიური გეგმა</t>
  </si>
  <si>
    <t>სულ</t>
  </si>
  <si>
    <t>სუბსიდია</t>
  </si>
  <si>
    <t>საკუთარი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</si>
  <si>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</si>
  <si>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</si>
  <si>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</si>
  <si>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</si>
  <si>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</si>
  <si>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</si>
  <si>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</si>
  <si>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</si>
  <si>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</si>
  <si>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</si>
  <si>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</si>
  <si>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</si>
  <si>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კარტიჯის შეძენა და დატუმბვა</t>
  </si>
  <si>
    <t xml:space="preserve">  - კავშირგაბმულობის ხარჯი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</si>
  <si>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</si>
  <si>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</si>
  <si>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</si>
  <si>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 xml:space="preserve">       შეშის შეძენის ხარჯი</t>
  </si>
  <si>
    <t>დ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</si>
  <si>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</si>
  <si>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</si>
  <si>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</si>
  <si>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</si>
  <si>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</si>
  <si>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</si>
  <si>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>თ</t>
  </si>
  <si>
    <t>სხვა დანარჩენი საქონელი და მომსახურება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</si>
  <si>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</si>
  <si>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</si>
  <si>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</si>
  <si>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შენიშვნა</t>
  </si>
  <si>
    <t xml:space="preserve">     გამათბობელი და გამაგრილებელი ტექნიკის შეძენა</t>
  </si>
  <si>
    <t xml:space="preserve">  -  საოფისე ტექნიკის, ინვენტარის მოვლა შენახვისა და რემონტის ხარეჯი </t>
  </si>
  <si>
    <t xml:space="preserve">  - ოფისისათვის საჭირო საგნებისა და მასალების შეძენის ხარჯი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</si>
  <si>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</si>
  <si>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</si>
  <si>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საფოსტო მომსახურების ხარჯი</t>
  </si>
  <si>
    <t xml:space="preserve">      ბუნებრივი აირი</t>
  </si>
  <si>
    <t xml:space="preserve"> </t>
  </si>
  <si>
    <t xml:space="preserve">     დასუფთავება</t>
  </si>
  <si>
    <t>წარმომადგენლობითი ხარჯი</t>
  </si>
  <si>
    <t xml:space="preserve">  - საწვავის შეძენის ხარჯი</t>
  </si>
  <si>
    <t xml:space="preserve">  - მიმდინარე რემონტის ხარჯი</t>
  </si>
  <si>
    <t xml:space="preserve">   -ტრანსპორტის დაქირავების ხარჯი </t>
  </si>
  <si>
    <t xml:space="preserve">  - ავტონაწილების შეძენის ხარჯი</t>
  </si>
  <si>
    <t xml:space="preserve">  -ავტომობილის დაზღვევის ხარჯი</t>
  </si>
  <si>
    <t xml:space="preserve"> - მუნიციპალური სერვისების განვითარების სააგენტოს მომსახურების ხარჯი</t>
  </si>
  <si>
    <t xml:space="preserve"> - კადრების მომზადება-გადამზადებასთნ დაკავშირებული ხარჯი</t>
  </si>
  <si>
    <t xml:space="preserve"> - ბინის ქირა</t>
  </si>
  <si>
    <t xml:space="preserve">  -ტენდერის გამოცხადების ხარჯი</t>
  </si>
  <si>
    <t>სოციალური უზრუნველყოფა</t>
  </si>
  <si>
    <t xml:space="preserve">   - სოციალური დახმარება</t>
  </si>
  <si>
    <t xml:space="preserve">  - </t>
  </si>
  <si>
    <t>სამსახურის უფროსი:                           ფრიდონ ორდინიძე</t>
  </si>
  <si>
    <t xml:space="preserve">     იტერნეტ მომსახურება</t>
  </si>
  <si>
    <t>ა(ა)იპ - ონის მუნიციპალური წყალმომარაგების ქსელის მოვლა-შენახვის ცენტრის 2025 წლის ბიუჯეტი</t>
  </si>
  <si>
    <t xml:space="preserve">  -წყლის ავზები</t>
  </si>
  <si>
    <t xml:space="preserve">  - კონტეინერი</t>
  </si>
  <si>
    <t xml:space="preserve">     კომპიუტერული ტექნიკისა და აქსესუარების შეძენის ხარჯი (პრინტერი / იუპიესი)</t>
  </si>
  <si>
    <t>შემოსავალი</t>
  </si>
  <si>
    <t xml:space="preserve"> -ფინანსისტთა ასოციაციის საწევრო გადასახდი</t>
  </si>
  <si>
    <t xml:space="preserve"> -პერსონალური კომპიუტერი</t>
  </si>
  <si>
    <t xml:space="preserve"> - პრინტერი</t>
  </si>
  <si>
    <t>თანამდებობრივი სარგო</t>
  </si>
  <si>
    <t>ჯილდო/პრემია</t>
  </si>
  <si>
    <t xml:space="preserve"> -წყლის ტუმბოს შეძენა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</si>
</sst>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name val="Sylfaen"/>
      <family val="1"/>
    </font>
    <font>
      <sz val="11"/>
      <color theme="1"/>
      <name val="Sylfaen"/>
      <family val="1"/>
    </font>
    <font>
      <b/>
      <sz val="10"/>
      <color rgb="FFFF0000"/>
      <name val="Sylfaen"/>
      <family val="1"/>
    </font>
    <font>
      <sz val="10"/>
      <name val="Arial Cyr"/>
    </font>
    <font>
      <sz val="11"/>
      <color theme="1"/>
      <name val="Calibri"/>
      <family val="2"/>
      <scheme val="minor"/>
    </font>
    <font>
      <sz val="9"/>
      <name val="Sylfaen"/>
      <family val="1"/>
    </font>
    <font>
      <b/>
      <sz val="10"/>
      <name val="Sylfaen"/>
      <family val="1"/>
    </font>
    <font>
      <b/>
      <sz val="10"/>
      <color rgb="FF00B0F0"/>
      <name val="Sylfaen"/>
      <family val="1"/>
    </font>
    <font>
      <sz val="11"/>
      <color rgb="FF00B0F0"/>
      <name val="Calibri"/>
      <family val="2"/>
      <scheme val="minor"/>
    </font>
    <font>
      <b/>
      <sz val="9"/>
      <name val="Sylfaen"/>
      <family val="1"/>
    </font>
    <font>
      <sz val="11"/>
      <color rgb="FFFF0000"/>
      <name val="Calibri"/>
      <family val="2"/>
      <scheme val="minor"/>
    </font>
    <font>
      <sz val="9"/>
      <color theme="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164" fontId="9" fillId="0" borderId="0" applyFont="0" applyFill="0" applyBorder="0" applyAlignment="0" applyProtection="0"/>
  </cellStyleXfs>
  <cellXfs count="56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0" fillId="0" borderId="2" xfId="0" applyBorder="1"/>
    <xf numFmtId="3" fontId="0" fillId="0" borderId="0" xfId="0" applyNumberFormat="1"/>
    <xf numFmtId="3" fontId="5" fillId="2" borderId="2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/>
    </xf>
    <xf numFmtId="3" fontId="3" fillId="0" borderId="2" xfId="1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3" fontId="11" fillId="0" borderId="2" xfId="1" applyNumberFormat="1" applyFont="1" applyBorder="1" applyAlignment="1">
      <alignment horizontal="center" vertical="center"/>
    </xf>
    <xf numFmtId="3" fontId="12" fillId="0" borderId="2" xfId="1" applyNumberFormat="1" applyFont="1" applyBorder="1" applyAlignment="1">
      <alignment horizontal="center" vertical="center"/>
    </xf>
    <xf numFmtId="0" fontId="13" fillId="0" borderId="0" xfId="0" applyFont="1"/>
    <xf numFmtId="0" fontId="11" fillId="0" borderId="2" xfId="1" applyFont="1" applyBorder="1" applyAlignment="1">
      <alignment horizontal="right" vertical="center"/>
    </xf>
    <xf numFmtId="0" fontId="14" fillId="0" borderId="2" xfId="1" applyFont="1" applyBorder="1" applyAlignment="1">
      <alignment vertical="center"/>
    </xf>
    <xf numFmtId="3" fontId="7" fillId="0" borderId="2" xfId="1" applyNumberFormat="1" applyFont="1" applyBorder="1" applyAlignment="1">
      <alignment horizontal="center" vertical="center"/>
    </xf>
    <xf numFmtId="0" fontId="15" fillId="0" borderId="0" xfId="0" applyFont="1"/>
    <xf numFmtId="0" fontId="3" fillId="0" borderId="2" xfId="1" applyFont="1" applyBorder="1" applyAlignment="1">
      <alignment horizontal="right" vertical="center"/>
    </xf>
    <xf numFmtId="0" fontId="16" fillId="0" borderId="2" xfId="1" applyFont="1" applyBorder="1" applyAlignment="1">
      <alignment vertical="center"/>
    </xf>
    <xf numFmtId="0" fontId="16" fillId="0" borderId="2" xfId="1" applyFont="1" applyBorder="1" applyAlignment="1">
      <alignment vertical="center" wrapText="1"/>
    </xf>
    <xf numFmtId="0" fontId="14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right" vertical="center"/>
    </xf>
    <xf numFmtId="0" fontId="10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0" fontId="17" fillId="0" borderId="8" xfId="1" applyFont="1" applyBorder="1" applyAlignment="1">
      <alignment horizontal="right" vertical="center"/>
    </xf>
    <xf numFmtId="3" fontId="17" fillId="0" borderId="8" xfId="1" applyNumberFormat="1" applyFont="1" applyBorder="1" applyAlignment="1">
      <alignment horizontal="center" vertical="center"/>
    </xf>
    <xf numFmtId="3" fontId="18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3" fontId="4" fillId="0" borderId="7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16" fillId="0" borderId="2" xfId="1" applyFont="1" applyBorder="1" applyAlignment="1">
      <alignment vertical="top" wrapText="1"/>
    </xf>
    <xf numFmtId="3" fontId="11" fillId="2" borderId="2" xfId="1" applyNumberFormat="1" applyFont="1" applyFill="1" applyBorder="1" applyAlignment="1">
      <alignment horizontal="center" vertical="center"/>
    </xf>
    <xf numFmtId="3" fontId="17" fillId="2" borderId="8" xfId="1" applyNumberFormat="1" applyFont="1" applyFill="1" applyBorder="1" applyAlignment="1">
      <alignment horizontal="center" vertical="center"/>
    </xf>
    <xf numFmtId="3" fontId="11" fillId="2" borderId="7" xfId="1" applyNumberFormat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3" fontId="3" fillId="2" borderId="2" xfId="1" applyNumberFormat="1" applyFont="1" applyFill="1" applyBorder="1" applyAlignment="1">
      <alignment horizontal="center" vertical="center"/>
    </xf>
    <xf numFmtId="3" fontId="12" fillId="2" borderId="2" xfId="1" applyNumberFormat="1" applyFont="1" applyFill="1" applyBorder="1" applyAlignment="1">
      <alignment horizontal="center" vertical="center"/>
    </xf>
    <xf numFmtId="3" fontId="7" fillId="2" borderId="2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2" xr:uid="{00000000-0005-0000-0000-000001000000}"/>
    <cellStyle name="Normal" xfId="0" builtinId="0"/>
    <cellStyle name="Normal 3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tabSelected="1" zoomScale="130" zoomScaleNormal="130" workbookViewId="0">
      <selection activeCell="I54" sqref="I54"/>
    </sheetView>
  </sheetViews>
  <sheetFormatPr defaultRowHeight="15" x14ac:dyDescent="0.25"/>
  <cols>
    <col min="1" max="1" width="5.42578125" customWidth="1"/>
    <col min="2" max="2" width="56.42578125" customWidth="1"/>
    <col min="3" max="3" width="10.5703125" customWidth="1"/>
    <col min="4" max="6" width="9.85546875" customWidth="1"/>
  </cols>
  <sheetData>
    <row r="1" spans="1:6" ht="30.75" customHeight="1" x14ac:dyDescent="0.25">
      <c r="A1" s="46" t="s">
        <v>61</v>
      </c>
      <c r="B1" s="46"/>
      <c r="C1" s="46"/>
      <c r="D1" s="46"/>
      <c r="E1" s="46"/>
      <c r="F1" s="46"/>
    </row>
    <row r="2" spans="1:6" ht="24" customHeight="1" x14ac:dyDescent="0.25">
      <c r="A2" s="47" t="s">
        <v>0</v>
      </c>
      <c r="B2" s="49" t="s">
        <v>1</v>
      </c>
      <c r="C2" s="51" t="s">
        <v>2</v>
      </c>
      <c r="D2" s="52"/>
      <c r="E2" s="53"/>
      <c r="F2" s="54" t="s">
        <v>36</v>
      </c>
    </row>
    <row r="3" spans="1:6" ht="21.75" customHeight="1" thickBot="1" x14ac:dyDescent="0.3">
      <c r="A3" s="48"/>
      <c r="B3" s="50"/>
      <c r="C3" s="9" t="s">
        <v>3</v>
      </c>
      <c r="D3" s="9" t="s">
        <v>4</v>
      </c>
      <c r="E3" s="9" t="s">
        <v>5</v>
      </c>
      <c r="F3" s="55"/>
    </row>
    <row r="4" spans="1:6" ht="17.25" customHeight="1" thickTop="1" x14ac:dyDescent="0.25">
      <c r="A4" s="1"/>
      <c r="B4" s="10" t="s">
        <v>6</v>
      </c>
      <c r="C4" s="43">
        <v>9</v>
      </c>
      <c r="D4" s="43"/>
      <c r="E4" s="43"/>
      <c r="F4" s="11"/>
    </row>
    <row r="5" spans="1:6" s="16" customFormat="1" ht="17.25" customHeight="1" x14ac:dyDescent="0.25">
      <c r="A5" s="12">
        <v>1</v>
      </c>
      <c r="B5" s="13" t="s">
        <v>7</v>
      </c>
      <c r="C5" s="39">
        <f>D5</f>
        <v>122913</v>
      </c>
      <c r="D5" s="39">
        <f>D6+D7</f>
        <v>122913</v>
      </c>
      <c r="E5" s="44"/>
      <c r="F5" s="15"/>
    </row>
    <row r="6" spans="1:6" s="16" customFormat="1" ht="17.25" customHeight="1" x14ac:dyDescent="0.25">
      <c r="A6" s="12"/>
      <c r="B6" s="13" t="s">
        <v>69</v>
      </c>
      <c r="C6" s="39"/>
      <c r="D6" s="39">
        <v>115445</v>
      </c>
      <c r="E6" s="44"/>
      <c r="F6" s="15"/>
    </row>
    <row r="7" spans="1:6" s="16" customFormat="1" ht="17.25" customHeight="1" x14ac:dyDescent="0.25">
      <c r="A7" s="12"/>
      <c r="B7" s="13" t="s">
        <v>70</v>
      </c>
      <c r="C7" s="39"/>
      <c r="D7" s="39">
        <v>7468</v>
      </c>
      <c r="E7" s="44"/>
      <c r="F7" s="15"/>
    </row>
    <row r="8" spans="1:6" s="16" customFormat="1" ht="17.25" customHeight="1" x14ac:dyDescent="0.25">
      <c r="A8" s="12">
        <v>2</v>
      </c>
      <c r="B8" s="13" t="s">
        <v>8</v>
      </c>
      <c r="C8" s="39">
        <f>SUM(C9:C11,C31:C34,C40)</f>
        <v>78370</v>
      </c>
      <c r="D8" s="39">
        <f>SUM(D9:D11,D31:D34,D40)</f>
        <v>76570</v>
      </c>
      <c r="E8" s="39">
        <f>SUM(E9:E11,E31:E34,E40)</f>
        <v>1800</v>
      </c>
      <c r="F8" s="14">
        <f>SUM(F9:F11,F31:F34,F40)</f>
        <v>0</v>
      </c>
    </row>
    <row r="9" spans="1:6" s="20" customFormat="1" ht="17.25" customHeight="1" x14ac:dyDescent="0.25">
      <c r="A9" s="17" t="s">
        <v>9</v>
      </c>
      <c r="B9" s="18" t="s">
        <v>10</v>
      </c>
      <c r="C9" s="39">
        <v>0</v>
      </c>
      <c r="D9" s="39">
        <v>0</v>
      </c>
      <c r="E9" s="45"/>
      <c r="F9" s="19"/>
    </row>
    <row r="10" spans="1:6" s="20" customFormat="1" ht="17.25" customHeight="1" x14ac:dyDescent="0.25">
      <c r="A10" s="17" t="s">
        <v>11</v>
      </c>
      <c r="B10" s="18" t="s">
        <v>12</v>
      </c>
      <c r="C10" s="39">
        <v>800</v>
      </c>
      <c r="D10" s="39">
        <v>800</v>
      </c>
      <c r="E10" s="45"/>
      <c r="F10" s="19"/>
    </row>
    <row r="11" spans="1:6" s="20" customFormat="1" ht="17.25" customHeight="1" x14ac:dyDescent="0.25">
      <c r="A11" s="17" t="s">
        <v>13</v>
      </c>
      <c r="B11" s="18" t="s">
        <v>14</v>
      </c>
      <c r="C11" s="39">
        <f>SUM(C12:C14,C18,C19,C20:C22,C24,C25)</f>
        <v>32527</v>
      </c>
      <c r="D11" s="39">
        <f>SUM(D12:D14,D18,D19,D20:D22,D24,D25)</f>
        <v>31727</v>
      </c>
      <c r="E11" s="39">
        <f>SUM(E12:E14,E18,E19,E20:E22,E24,E25)</f>
        <v>800</v>
      </c>
      <c r="F11" s="14">
        <f>SUM(F12:F14,F18,F19,F20:F22,F24,F25)</f>
        <v>0</v>
      </c>
    </row>
    <row r="12" spans="1:6" ht="17.25" customHeight="1" x14ac:dyDescent="0.25">
      <c r="A12" s="21"/>
      <c r="B12" s="22" t="s">
        <v>15</v>
      </c>
      <c r="C12" s="5">
        <v>1000</v>
      </c>
      <c r="D12" s="5">
        <v>1000</v>
      </c>
      <c r="E12" s="43"/>
      <c r="F12" s="11"/>
    </row>
    <row r="13" spans="1:6" ht="17.25" customHeight="1" x14ac:dyDescent="0.25">
      <c r="A13" s="21"/>
      <c r="B13" s="22" t="s">
        <v>16</v>
      </c>
      <c r="C13" s="5"/>
      <c r="D13" s="5"/>
      <c r="E13" s="43"/>
      <c r="F13" s="11"/>
    </row>
    <row r="14" spans="1:6" ht="17.25" customHeight="1" x14ac:dyDescent="0.25">
      <c r="A14" s="21"/>
      <c r="B14" s="23" t="s">
        <v>17</v>
      </c>
      <c r="C14" s="5">
        <f>SUM(C15:C17)</f>
        <v>90</v>
      </c>
      <c r="D14" s="5">
        <f>SUM(D15:D17)</f>
        <v>90</v>
      </c>
      <c r="E14" s="43"/>
      <c r="F14" s="11"/>
    </row>
    <row r="15" spans="1:6" ht="17.25" customHeight="1" x14ac:dyDescent="0.25">
      <c r="A15" s="21"/>
      <c r="B15" s="22" t="s">
        <v>18</v>
      </c>
      <c r="C15" s="5">
        <v>90</v>
      </c>
      <c r="D15" s="5">
        <v>90</v>
      </c>
      <c r="E15" s="43"/>
      <c r="F15" s="11"/>
    </row>
    <row r="16" spans="1:6" ht="25.5" customHeight="1" x14ac:dyDescent="0.25">
      <c r="A16" s="21"/>
      <c r="B16" s="38" t="s">
        <v>64</v>
      </c>
      <c r="C16" s="5">
        <v>0</v>
      </c>
      <c r="D16" s="5">
        <v>0</v>
      </c>
      <c r="E16" s="43"/>
      <c r="F16" s="11"/>
    </row>
    <row r="17" spans="1:7" ht="24" customHeight="1" x14ac:dyDescent="0.25">
      <c r="A17" s="21"/>
      <c r="B17" s="23" t="s">
        <v>37</v>
      </c>
      <c r="C17" s="5">
        <v>0</v>
      </c>
      <c r="D17" s="5">
        <v>0</v>
      </c>
      <c r="E17" s="43"/>
      <c r="F17" s="11"/>
    </row>
    <row r="18" spans="1:7" ht="17.25" customHeight="1" x14ac:dyDescent="0.25">
      <c r="A18" s="21"/>
      <c r="B18" s="22" t="s">
        <v>38</v>
      </c>
      <c r="C18" s="5">
        <v>0</v>
      </c>
      <c r="D18" s="5">
        <v>0</v>
      </c>
      <c r="E18" s="43"/>
      <c r="F18" s="11"/>
    </row>
    <row r="19" spans="1:7" ht="17.25" customHeight="1" x14ac:dyDescent="0.25">
      <c r="A19" s="21"/>
      <c r="B19" s="23" t="s">
        <v>39</v>
      </c>
      <c r="C19" s="5">
        <f>D19+E19</f>
        <v>30217</v>
      </c>
      <c r="D19" s="5">
        <v>29417</v>
      </c>
      <c r="E19" s="43">
        <v>800</v>
      </c>
      <c r="F19" s="11"/>
    </row>
    <row r="20" spans="1:7" ht="22.5" customHeight="1" x14ac:dyDescent="0.25">
      <c r="A20" s="21"/>
      <c r="B20" s="23" t="s">
        <v>40</v>
      </c>
      <c r="C20" s="5">
        <v>200</v>
      </c>
      <c r="D20" s="5">
        <v>200</v>
      </c>
      <c r="E20" s="43"/>
      <c r="F20" s="11"/>
    </row>
    <row r="21" spans="1:7" ht="17.25" customHeight="1" x14ac:dyDescent="0.25">
      <c r="A21" s="21"/>
      <c r="B21" s="23" t="s">
        <v>41</v>
      </c>
      <c r="C21" s="5">
        <v>0</v>
      </c>
      <c r="D21" s="5">
        <v>0</v>
      </c>
      <c r="E21" s="43"/>
      <c r="F21" s="3"/>
    </row>
    <row r="22" spans="1:7" ht="17.25" customHeight="1" x14ac:dyDescent="0.25">
      <c r="A22" s="21"/>
      <c r="B22" s="22" t="s">
        <v>19</v>
      </c>
      <c r="C22" s="5">
        <f t="shared" ref="C22:D22" si="0">SUM(C23:C23)</f>
        <v>1020</v>
      </c>
      <c r="D22" s="5">
        <f t="shared" si="0"/>
        <v>1020</v>
      </c>
      <c r="E22" s="43"/>
      <c r="F22" s="11"/>
    </row>
    <row r="23" spans="1:7" ht="17.25" customHeight="1" x14ac:dyDescent="0.25">
      <c r="A23" s="21"/>
      <c r="B23" s="22" t="s">
        <v>60</v>
      </c>
      <c r="C23" s="5">
        <v>1020</v>
      </c>
      <c r="D23" s="5">
        <v>1020</v>
      </c>
      <c r="E23" s="43"/>
      <c r="F23" s="11"/>
    </row>
    <row r="24" spans="1:7" ht="17.25" customHeight="1" x14ac:dyDescent="0.25">
      <c r="A24" s="21"/>
      <c r="B24" s="22" t="s">
        <v>42</v>
      </c>
      <c r="C24" s="5"/>
      <c r="D24" s="5"/>
      <c r="E24" s="43"/>
      <c r="F24" s="11"/>
    </row>
    <row r="25" spans="1:7" ht="15" customHeight="1" x14ac:dyDescent="0.25">
      <c r="A25" s="21"/>
      <c r="B25" s="22" t="s">
        <v>20</v>
      </c>
      <c r="C25" s="5">
        <f t="shared" ref="C25:D25" si="1">SUM(C26:C30)</f>
        <v>0</v>
      </c>
      <c r="D25" s="5">
        <f t="shared" si="1"/>
        <v>0</v>
      </c>
      <c r="E25" s="43"/>
      <c r="F25" s="11"/>
    </row>
    <row r="26" spans="1:7" ht="14.25" customHeight="1" x14ac:dyDescent="0.25">
      <c r="A26" s="21"/>
      <c r="B26" s="22" t="s">
        <v>21</v>
      </c>
      <c r="C26" s="5">
        <v>0</v>
      </c>
      <c r="D26" s="5">
        <v>0</v>
      </c>
      <c r="E26" s="43"/>
      <c r="F26" s="11"/>
    </row>
    <row r="27" spans="1:7" ht="14.25" customHeight="1" x14ac:dyDescent="0.25">
      <c r="A27" s="21"/>
      <c r="B27" s="23" t="s">
        <v>22</v>
      </c>
      <c r="C27" s="5">
        <v>0</v>
      </c>
      <c r="D27" s="5">
        <v>0</v>
      </c>
      <c r="E27" s="43"/>
      <c r="F27" s="11"/>
    </row>
    <row r="28" spans="1:7" ht="14.25" customHeight="1" x14ac:dyDescent="0.25">
      <c r="A28" s="21"/>
      <c r="B28" s="23" t="s">
        <v>23</v>
      </c>
      <c r="C28" s="5">
        <v>0</v>
      </c>
      <c r="D28" s="5">
        <v>0</v>
      </c>
      <c r="E28" s="43"/>
      <c r="F28" s="11"/>
    </row>
    <row r="29" spans="1:7" ht="14.25" customHeight="1" x14ac:dyDescent="0.25">
      <c r="A29" s="21"/>
      <c r="B29" s="23" t="s">
        <v>43</v>
      </c>
      <c r="C29" s="5">
        <v>0</v>
      </c>
      <c r="D29" s="5">
        <v>0</v>
      </c>
      <c r="E29" s="43"/>
      <c r="F29" s="11"/>
      <c r="G29" t="s">
        <v>44</v>
      </c>
    </row>
    <row r="30" spans="1:7" ht="14.25" customHeight="1" x14ac:dyDescent="0.25">
      <c r="A30" s="21"/>
      <c r="B30" s="23" t="s">
        <v>45</v>
      </c>
      <c r="C30" s="5">
        <v>0</v>
      </c>
      <c r="D30" s="5">
        <v>0</v>
      </c>
      <c r="E30" s="43"/>
      <c r="F30" s="11"/>
      <c r="G30" t="s">
        <v>44</v>
      </c>
    </row>
    <row r="31" spans="1:7" s="20" customFormat="1" ht="17.25" customHeight="1" x14ac:dyDescent="0.25">
      <c r="A31" s="17" t="s">
        <v>24</v>
      </c>
      <c r="B31" s="18" t="s">
        <v>46</v>
      </c>
      <c r="C31" s="39"/>
      <c r="D31" s="39"/>
      <c r="E31" s="45"/>
      <c r="F31" s="19"/>
    </row>
    <row r="32" spans="1:7" s="20" customFormat="1" ht="18" customHeight="1" x14ac:dyDescent="0.25">
      <c r="A32" s="17" t="s">
        <v>25</v>
      </c>
      <c r="B32" s="18" t="s">
        <v>26</v>
      </c>
      <c r="C32" s="39"/>
      <c r="D32" s="39"/>
      <c r="E32" s="45"/>
      <c r="F32" s="19"/>
    </row>
    <row r="33" spans="1:6" s="20" customFormat="1" ht="24.75" customHeight="1" x14ac:dyDescent="0.25">
      <c r="A33" s="17" t="s">
        <v>27</v>
      </c>
      <c r="B33" s="24" t="s">
        <v>28</v>
      </c>
      <c r="C33" s="39">
        <v>2050</v>
      </c>
      <c r="D33" s="39">
        <v>2050</v>
      </c>
      <c r="E33" s="45"/>
      <c r="F33" s="19"/>
    </row>
    <row r="34" spans="1:6" s="20" customFormat="1" ht="17.25" customHeight="1" x14ac:dyDescent="0.25">
      <c r="A34" s="17" t="s">
        <v>29</v>
      </c>
      <c r="B34" s="24" t="s">
        <v>30</v>
      </c>
      <c r="C34" s="39">
        <f>SUM(C35:C39)</f>
        <v>34135</v>
      </c>
      <c r="D34" s="39">
        <f t="shared" ref="D34:F34" si="2">SUM(D35:D39)</f>
        <v>33135</v>
      </c>
      <c r="E34" s="39">
        <f t="shared" si="2"/>
        <v>1000</v>
      </c>
      <c r="F34" s="14">
        <f t="shared" si="2"/>
        <v>0</v>
      </c>
    </row>
    <row r="35" spans="1:6" ht="17.25" customHeight="1" x14ac:dyDescent="0.25">
      <c r="A35" s="25"/>
      <c r="B35" s="26" t="s">
        <v>47</v>
      </c>
      <c r="C35" s="5">
        <v>10435</v>
      </c>
      <c r="D35" s="5">
        <v>10435</v>
      </c>
      <c r="E35" s="43"/>
      <c r="F35" s="11"/>
    </row>
    <row r="36" spans="1:6" ht="17.25" customHeight="1" x14ac:dyDescent="0.25">
      <c r="A36" s="25"/>
      <c r="B36" s="26" t="s">
        <v>48</v>
      </c>
      <c r="C36" s="5">
        <v>4930</v>
      </c>
      <c r="D36" s="5">
        <v>4930</v>
      </c>
      <c r="E36" s="43"/>
      <c r="F36" s="11"/>
    </row>
    <row r="37" spans="1:6" ht="17.25" customHeight="1" x14ac:dyDescent="0.25">
      <c r="A37" s="25"/>
      <c r="B37" s="26" t="s">
        <v>49</v>
      </c>
      <c r="C37" s="5">
        <f>D37+E37</f>
        <v>12350</v>
      </c>
      <c r="D37" s="5">
        <v>11350</v>
      </c>
      <c r="E37" s="43">
        <v>1000</v>
      </c>
      <c r="F37" s="11"/>
    </row>
    <row r="38" spans="1:6" ht="23.25" customHeight="1" x14ac:dyDescent="0.25">
      <c r="A38" s="25"/>
      <c r="B38" s="26" t="s">
        <v>50</v>
      </c>
      <c r="C38" s="5">
        <v>6420</v>
      </c>
      <c r="D38" s="5">
        <v>6420</v>
      </c>
      <c r="E38" s="43"/>
      <c r="F38" s="11"/>
    </row>
    <row r="39" spans="1:6" ht="23.25" customHeight="1" x14ac:dyDescent="0.25">
      <c r="A39" s="25"/>
      <c r="B39" s="26" t="s">
        <v>51</v>
      </c>
      <c r="C39" s="5">
        <v>0</v>
      </c>
      <c r="D39" s="5">
        <v>0</v>
      </c>
      <c r="E39" s="43"/>
      <c r="F39" s="11"/>
    </row>
    <row r="40" spans="1:6" s="20" customFormat="1" ht="25.5" customHeight="1" x14ac:dyDescent="0.25">
      <c r="A40" s="17" t="s">
        <v>31</v>
      </c>
      <c r="B40" s="24" t="s">
        <v>32</v>
      </c>
      <c r="C40" s="39">
        <f t="shared" ref="C40:D40" si="3">SUM(C41:C45)</f>
        <v>8858</v>
      </c>
      <c r="D40" s="39">
        <f t="shared" si="3"/>
        <v>8858</v>
      </c>
      <c r="E40" s="45"/>
      <c r="F40" s="19"/>
    </row>
    <row r="41" spans="1:6" ht="17.25" customHeight="1" x14ac:dyDescent="0.25">
      <c r="A41" s="21"/>
      <c r="B41" s="23" t="s">
        <v>52</v>
      </c>
      <c r="C41" s="5">
        <v>208</v>
      </c>
      <c r="D41" s="5">
        <v>208</v>
      </c>
      <c r="E41" s="43"/>
      <c r="F41" s="11"/>
    </row>
    <row r="42" spans="1:6" ht="17.25" customHeight="1" x14ac:dyDescent="0.25">
      <c r="A42" s="21"/>
      <c r="B42" s="23" t="s">
        <v>53</v>
      </c>
      <c r="C42" s="5">
        <v>0</v>
      </c>
      <c r="D42" s="5">
        <v>0</v>
      </c>
      <c r="E42" s="43"/>
      <c r="F42" s="11"/>
    </row>
    <row r="43" spans="1:6" ht="17.25" customHeight="1" x14ac:dyDescent="0.25">
      <c r="A43" s="21"/>
      <c r="B43" s="23" t="s">
        <v>54</v>
      </c>
      <c r="C43" s="5">
        <v>4550</v>
      </c>
      <c r="D43" s="5">
        <v>4550</v>
      </c>
      <c r="E43" s="43"/>
      <c r="F43" s="11"/>
    </row>
    <row r="44" spans="1:6" ht="17.25" customHeight="1" x14ac:dyDescent="0.25">
      <c r="A44" s="6"/>
      <c r="B44" s="8" t="s">
        <v>55</v>
      </c>
      <c r="C44" s="5">
        <v>100</v>
      </c>
      <c r="D44" s="5">
        <f>C44</f>
        <v>100</v>
      </c>
      <c r="E44" s="5"/>
      <c r="F44" s="5"/>
    </row>
    <row r="45" spans="1:6" ht="17.25" customHeight="1" x14ac:dyDescent="0.25">
      <c r="A45" s="21"/>
      <c r="B45" s="23" t="s">
        <v>66</v>
      </c>
      <c r="C45" s="5">
        <v>4000</v>
      </c>
      <c r="D45" s="5">
        <v>4000</v>
      </c>
      <c r="E45" s="43"/>
      <c r="F45" s="11"/>
    </row>
    <row r="46" spans="1:6" s="16" customFormat="1" ht="17.25" customHeight="1" x14ac:dyDescent="0.25">
      <c r="A46" s="12">
        <v>3</v>
      </c>
      <c r="B46" s="24" t="s">
        <v>56</v>
      </c>
      <c r="C46" s="39">
        <f t="shared" ref="C46:D46" si="4">C47</f>
        <v>0</v>
      </c>
      <c r="D46" s="39">
        <f t="shared" si="4"/>
        <v>0</v>
      </c>
      <c r="E46" s="44"/>
      <c r="F46" s="15"/>
    </row>
    <row r="47" spans="1:6" ht="17.25" customHeight="1" x14ac:dyDescent="0.25">
      <c r="A47" s="25"/>
      <c r="B47" s="26" t="s">
        <v>57</v>
      </c>
      <c r="C47" s="5"/>
      <c r="D47" s="5"/>
      <c r="E47" s="43"/>
      <c r="F47" s="11"/>
    </row>
    <row r="48" spans="1:6" s="16" customFormat="1" ht="17.25" customHeight="1" x14ac:dyDescent="0.25">
      <c r="A48" s="12">
        <v>4</v>
      </c>
      <c r="B48" s="24" t="s">
        <v>33</v>
      </c>
      <c r="C48" s="39">
        <f t="shared" ref="C48:D48" si="5">SUM(C49)</f>
        <v>0</v>
      </c>
      <c r="D48" s="39">
        <f t="shared" si="5"/>
        <v>0</v>
      </c>
      <c r="E48" s="44"/>
      <c r="F48" s="15"/>
    </row>
    <row r="49" spans="1:8" ht="13.5" customHeight="1" x14ac:dyDescent="0.25">
      <c r="A49" s="27" t="s">
        <v>44</v>
      </c>
      <c r="B49" s="26" t="s">
        <v>58</v>
      </c>
      <c r="C49" s="5"/>
      <c r="D49" s="5"/>
      <c r="E49" s="43"/>
      <c r="F49" s="11"/>
    </row>
    <row r="50" spans="1:8" s="16" customFormat="1" ht="17.25" customHeight="1" x14ac:dyDescent="0.25">
      <c r="A50" s="12">
        <v>5</v>
      </c>
      <c r="B50" s="18" t="s">
        <v>34</v>
      </c>
      <c r="C50" s="39">
        <f>C51+C52+C53+C54+C55</f>
        <v>12892</v>
      </c>
      <c r="D50" s="39">
        <f>D51+D52+D53+D54+D55</f>
        <v>12892</v>
      </c>
      <c r="E50" s="44"/>
      <c r="F50" s="15"/>
    </row>
    <row r="51" spans="1:8" ht="12.75" customHeight="1" x14ac:dyDescent="0.25">
      <c r="A51" s="28"/>
      <c r="B51" s="7" t="s">
        <v>62</v>
      </c>
      <c r="C51" s="5">
        <v>2550</v>
      </c>
      <c r="D51" s="5">
        <v>2550</v>
      </c>
      <c r="E51" s="5"/>
      <c r="F51" s="5"/>
    </row>
    <row r="52" spans="1:8" ht="12.75" customHeight="1" x14ac:dyDescent="0.25">
      <c r="A52" s="28"/>
      <c r="B52" s="7" t="s">
        <v>63</v>
      </c>
      <c r="C52" s="5">
        <v>7742</v>
      </c>
      <c r="D52" s="5">
        <v>7742</v>
      </c>
      <c r="E52" s="5"/>
      <c r="F52" s="5"/>
    </row>
    <row r="53" spans="1:8" ht="12.75" customHeight="1" x14ac:dyDescent="0.25">
      <c r="A53" s="28"/>
      <c r="B53" s="7" t="s">
        <v>67</v>
      </c>
      <c r="C53" s="5">
        <v>0</v>
      </c>
      <c r="D53" s="5">
        <v>0</v>
      </c>
      <c r="E53" s="5"/>
      <c r="F53" s="5"/>
    </row>
    <row r="54" spans="1:8" ht="12.75" customHeight="1" x14ac:dyDescent="0.25">
      <c r="A54" s="28"/>
      <c r="B54" s="7" t="s">
        <v>68</v>
      </c>
      <c r="C54" s="5">
        <v>0</v>
      </c>
      <c r="D54" s="5">
        <v>0</v>
      </c>
      <c r="E54" s="5"/>
      <c r="F54" s="5"/>
    </row>
    <row r="55" spans="1:8" ht="12.75" customHeight="1" x14ac:dyDescent="0.25">
      <c r="A55" s="28"/>
      <c r="B55" s="7" t="s">
        <v>71</v>
      </c>
      <c r="C55" s="5">
        <v>2600</v>
      </c>
      <c r="D55" s="5">
        <v>2600</v>
      </c>
      <c r="E55" s="5"/>
      <c r="F55" s="5"/>
    </row>
    <row r="56" spans="1:8" ht="15" customHeight="1" x14ac:dyDescent="0.25">
      <c r="A56" s="27"/>
      <c r="B56" s="29" t="s">
        <v>58</v>
      </c>
      <c r="C56" s="5"/>
      <c r="D56" s="5"/>
      <c r="E56" s="11"/>
      <c r="F56" s="11"/>
    </row>
    <row r="57" spans="1:8" ht="15" customHeight="1" thickBot="1" x14ac:dyDescent="0.3">
      <c r="A57" s="30"/>
      <c r="B57" s="31" t="s">
        <v>35</v>
      </c>
      <c r="C57" s="40">
        <f>SUM(C5,C8,C46,C48,C50)</f>
        <v>214175</v>
      </c>
      <c r="D57" s="40">
        <f>SUM(D5,D8,D46,D48,D50)</f>
        <v>212375</v>
      </c>
      <c r="E57" s="32">
        <f>SUM(E5,E8,E46,E48,E50)</f>
        <v>1800</v>
      </c>
      <c r="F57" s="33"/>
      <c r="H57" s="4"/>
    </row>
    <row r="58" spans="1:8" ht="18.75" customHeight="1" x14ac:dyDescent="0.25">
      <c r="A58" s="34"/>
      <c r="B58" s="2" t="s">
        <v>4</v>
      </c>
      <c r="C58" s="41">
        <f>D58</f>
        <v>212375</v>
      </c>
      <c r="D58" s="41">
        <v>212375</v>
      </c>
      <c r="E58" s="35"/>
      <c r="F58" s="35"/>
    </row>
    <row r="59" spans="1:8" ht="18.75" customHeight="1" x14ac:dyDescent="0.25">
      <c r="A59" s="1"/>
      <c r="B59" s="2" t="s">
        <v>65</v>
      </c>
      <c r="C59" s="42"/>
      <c r="D59" s="42"/>
      <c r="E59" s="36"/>
      <c r="F59" s="36">
        <v>1800</v>
      </c>
    </row>
    <row r="61" spans="1:8" ht="25.5" customHeight="1" x14ac:dyDescent="0.25">
      <c r="B61" s="37" t="s">
        <v>59</v>
      </c>
    </row>
  </sheetData>
  <mergeCells count="5">
    <mergeCell ref="A1:F1"/>
    <mergeCell ref="A2:A3"/>
    <mergeCell ref="B2:B3"/>
    <mergeCell ref="C2:E2"/>
    <mergeCell ref="F2:F3"/>
  </mergeCells>
  <pageMargins left="0.45" right="0" top="0.5" bottom="0.5" header="0.3" footer="0.3"/>
  <pageSetup paperSize="9" scale="76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Teona Japaridze</cp:lastModifiedBy>
  <cp:lastPrinted>2025-02-20T19:33:21Z</cp:lastPrinted>
  <dcterms:created xsi:type="dcterms:W3CDTF">2020-05-28T11:39:44Z</dcterms:created>
  <dcterms:modified xsi:type="dcterms:W3CDTF">2025-12-29T13:05:32Z</dcterms:modified>
</cp:coreProperties>
</file>