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9E56D6F7-C769-4ABA-88B6-1CCF42A84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ბიუჯეტი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3" l="1"/>
  <c r="D6" i="3"/>
  <c r="D7" i="3"/>
  <c r="C35" i="3"/>
  <c r="D37" i="3"/>
  <c r="C40" i="3"/>
  <c r="D45" i="3"/>
  <c r="D44" i="3"/>
  <c r="D43" i="3"/>
  <c r="D42" i="3"/>
  <c r="D30" i="3"/>
  <c r="D38" i="3"/>
  <c r="D36" i="3"/>
  <c r="D40" i="3"/>
  <c r="D41" i="3"/>
  <c r="D5" i="3"/>
  <c r="D9" i="3"/>
  <c r="D32" i="3" l="1"/>
  <c r="D33" i="3"/>
  <c r="D20" i="3" l="1"/>
  <c r="D18" i="3"/>
  <c r="D19" i="3"/>
  <c r="D16" i="3"/>
  <c r="D17" i="3"/>
  <c r="D12" i="3"/>
  <c r="D13" i="3"/>
  <c r="D14" i="3"/>
  <c r="C31" i="3"/>
  <c r="C21" i="3"/>
  <c r="D21" i="3" s="1"/>
  <c r="C15" i="3"/>
  <c r="D31" i="3" l="1"/>
  <c r="D15" i="3"/>
  <c r="E40" i="3" l="1"/>
  <c r="C50" i="3" l="1"/>
  <c r="C49" i="3"/>
  <c r="C48" i="3"/>
  <c r="E35" i="3"/>
  <c r="E31" i="3"/>
  <c r="E24" i="3"/>
  <c r="E21" i="3"/>
  <c r="E15" i="3"/>
  <c r="E11" i="3" l="1"/>
  <c r="E8" i="3" s="1"/>
  <c r="E47" i="3" s="1"/>
  <c r="C46" i="3" l="1"/>
  <c r="C29" i="3"/>
  <c r="C28" i="3"/>
  <c r="D35" i="3"/>
  <c r="C11" i="3" l="1"/>
  <c r="C8" i="3" s="1"/>
  <c r="D11" i="3" l="1"/>
  <c r="D8" i="3" l="1"/>
  <c r="C47" i="3"/>
  <c r="D47" i="3" s="1"/>
</calcChain>
</file>

<file path=xl/sharedStrings.xml><?xml version="1.0" encoding="utf-8"?>
<sst xmlns="http://schemas.openxmlformats.org/spreadsheetml/2006/main" count="62" uniqueCount="60">
  <si>
    <t>N</t>
  </si>
  <si>
    <t>ხარჯების დასახელება</t>
  </si>
  <si>
    <t>წლიური გეგმა</t>
  </si>
  <si>
    <t>სულ</t>
  </si>
  <si>
    <t>სუბსიდია</t>
  </si>
  <si>
    <t>საკუთარი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</si>
  <si>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</si>
  <si>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</si>
  <si>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</si>
  <si>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</si>
  <si>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</si>
  <si>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</si>
  <si>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</si>
  <si>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</si>
  <si>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</si>
  <si>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</si>
  <si>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</si>
  <si>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გამათბობელი და გამაგრილებელი ტექნიკა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</si>
  <si>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</si>
  <si>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ტექნიკა, WI-Fi -ის აპარატი</t>
  </si>
  <si>
    <t xml:space="preserve">      კარტიჯის შეძენა და დატუმბვა</t>
  </si>
  <si>
    <t xml:space="preserve">  -  საოფისე ტექნიკის, ინვენტარის  მოვლა შენახვისა და რემონტის ხარჯი</t>
  </si>
  <si>
    <t xml:space="preserve">  - ოფისისათვის საჭირო მასალისა და საგნების  შეძენა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</si>
  <si>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</si>
  <si>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</si>
  <si>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</si>
  <si>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</si>
  <si>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</si>
  <si>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</si>
  <si>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შეშის შეძენის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</si>
  <si>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</si>
  <si>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</si>
  <si>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</si>
  <si>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</si>
  <si>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</si>
  <si>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</si>
  <si>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</si>
  <si>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</si>
  <si>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</si>
  <si>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</si>
  <si>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</si>
  <si>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</si>
  <si>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</si>
  <si>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</si>
  <si>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</si>
  <si>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</si>
  <si>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</si>
  <si>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შენიშვნა</t>
  </si>
  <si>
    <t>მიმდინარე რემონტის ხარჯი</t>
  </si>
  <si>
    <t xml:space="preserve">  - მუნიციპალური სერვისების განვითარების სააგენტოს მომსახურების ხარჯი</t>
  </si>
  <si>
    <t>ბინის ქირა</t>
  </si>
  <si>
    <t>ავტომანქანის შეძენის ხარჯი</t>
  </si>
  <si>
    <t>ა(ა)იპ - ონის მუნიციპალური წყალმომარაგების ქსელის მოვლა-შენახვის ცენტრის 2024 წლის ბიუჯეტი</t>
  </si>
  <si>
    <t>ბარდიურების საჭრელი მანქანა ხელის</t>
  </si>
  <si>
    <t>გენერატორი შემდუღებლით</t>
  </si>
  <si>
    <t>პერფორატორი ბენზინზე</t>
  </si>
  <si>
    <t>კერხერი</t>
  </si>
  <si>
    <t>ტენდერის გამოცხადების ხარჯი</t>
  </si>
  <si>
    <t>თანამდებობრივი სარგო</t>
  </si>
  <si>
    <t>დანამატი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</si>
</sst>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name val="Sylfaen"/>
      <family val="1"/>
    </font>
    <font>
      <sz val="11"/>
      <color theme="1"/>
      <name val="Sylfaen"/>
      <family val="1"/>
    </font>
    <font>
      <b/>
      <sz val="10"/>
      <color rgb="FFFF0000"/>
      <name val="Sylfaen"/>
      <family val="1"/>
    </font>
    <font>
      <sz val="10"/>
      <name val="Arial Cyr"/>
    </font>
    <font>
      <sz val="11"/>
      <color theme="1"/>
      <name val="Calibri"/>
      <family val="2"/>
      <scheme val="minor"/>
    </font>
    <font>
      <sz val="9"/>
      <name val="Sylfaen"/>
      <family val="1"/>
    </font>
    <font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164" fontId="9" fillId="0" borderId="0" applyFont="0" applyFill="0" applyBorder="0" applyAlignment="0" applyProtection="0"/>
  </cellStyleXfs>
  <cellXfs count="32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horizontal="center" vertical="center"/>
    </xf>
    <xf numFmtId="3" fontId="5" fillId="2" borderId="10" xfId="1" applyNumberFormat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right" vertical="center"/>
    </xf>
    <xf numFmtId="3" fontId="5" fillId="2" borderId="8" xfId="1" applyNumberFormat="1" applyFont="1" applyFill="1" applyBorder="1" applyAlignment="1">
      <alignment horizontal="center" vertical="center"/>
    </xf>
    <xf numFmtId="4" fontId="5" fillId="2" borderId="8" xfId="1" applyNumberFormat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vertical="center"/>
    </xf>
    <xf numFmtId="3" fontId="12" fillId="2" borderId="2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workbookViewId="0">
      <selection activeCell="I1" sqref="I1:I1048576"/>
    </sheetView>
  </sheetViews>
  <sheetFormatPr defaultRowHeight="15"/>
  <cols>
    <col min="1" max="1" width="4.7109375" customWidth="1"/>
    <col min="2" max="2" width="52.42578125" customWidth="1"/>
    <col min="3" max="5" width="10.7109375" customWidth="1"/>
    <col min="6" max="6" width="14.140625" customWidth="1"/>
  </cols>
  <sheetData>
    <row r="1" spans="1:6" ht="30.75" customHeight="1">
      <c r="A1" s="22" t="s">
        <v>52</v>
      </c>
      <c r="B1" s="22"/>
      <c r="C1" s="22"/>
      <c r="D1" s="22"/>
      <c r="E1" s="22"/>
      <c r="F1" s="22"/>
    </row>
    <row r="2" spans="1:6" ht="24" customHeight="1">
      <c r="A2" s="23" t="s">
        <v>0</v>
      </c>
      <c r="B2" s="25" t="s">
        <v>1</v>
      </c>
      <c r="C2" s="27" t="s">
        <v>2</v>
      </c>
      <c r="D2" s="28"/>
      <c r="E2" s="29"/>
      <c r="F2" s="30" t="s">
        <v>47</v>
      </c>
    </row>
    <row r="3" spans="1:6" ht="21.75" customHeight="1" thickBot="1">
      <c r="A3" s="24"/>
      <c r="B3" s="26"/>
      <c r="C3" s="2" t="s">
        <v>3</v>
      </c>
      <c r="D3" s="2" t="s">
        <v>4</v>
      </c>
      <c r="E3" s="2" t="s">
        <v>5</v>
      </c>
      <c r="F3" s="31"/>
    </row>
    <row r="4" spans="1:6" ht="17.25" customHeight="1" thickTop="1">
      <c r="A4" s="8"/>
      <c r="B4" s="9" t="s">
        <v>6</v>
      </c>
      <c r="C4" s="7">
        <v>9</v>
      </c>
      <c r="D4" s="7"/>
      <c r="E4" s="7"/>
      <c r="F4" s="7"/>
    </row>
    <row r="5" spans="1:6" ht="17.25" customHeight="1">
      <c r="A5" s="8">
        <v>1</v>
      </c>
      <c r="B5" s="9" t="s">
        <v>7</v>
      </c>
      <c r="C5" s="7">
        <f>C6+C7</f>
        <v>94952</v>
      </c>
      <c r="D5" s="7">
        <f>C5</f>
        <v>94952</v>
      </c>
      <c r="E5" s="7"/>
      <c r="F5" s="7"/>
    </row>
    <row r="6" spans="1:6" ht="17.25" customHeight="1">
      <c r="A6" s="8"/>
      <c r="B6" s="9" t="s">
        <v>58</v>
      </c>
      <c r="C6" s="7">
        <v>88976</v>
      </c>
      <c r="D6" s="7">
        <f t="shared" ref="D6:D7" si="0">C6</f>
        <v>88976</v>
      </c>
      <c r="E6" s="7"/>
      <c r="F6" s="7"/>
    </row>
    <row r="7" spans="1:6" ht="17.25" customHeight="1">
      <c r="A7" s="8"/>
      <c r="B7" s="9" t="s">
        <v>59</v>
      </c>
      <c r="C7" s="7">
        <v>5976</v>
      </c>
      <c r="D7" s="7">
        <f t="shared" si="0"/>
        <v>5976</v>
      </c>
      <c r="E7" s="7"/>
      <c r="F7" s="7"/>
    </row>
    <row r="8" spans="1:6" ht="17.25" customHeight="1">
      <c r="A8" s="8">
        <v>2</v>
      </c>
      <c r="B8" s="9" t="s">
        <v>8</v>
      </c>
      <c r="C8" s="7">
        <f>C9+C10+C11+C28+C29+C30+C31+C35+C39+C40</f>
        <v>105048</v>
      </c>
      <c r="D8" s="7">
        <f t="shared" ref="D8:D9" si="1">C8</f>
        <v>105048</v>
      </c>
      <c r="E8" s="7">
        <f>SUM(E9:E11,E28:E31,E35)</f>
        <v>0</v>
      </c>
      <c r="F8" s="7"/>
    </row>
    <row r="9" spans="1:6" ht="17.25" customHeight="1">
      <c r="A9" s="10" t="s">
        <v>9</v>
      </c>
      <c r="B9" s="11" t="s">
        <v>10</v>
      </c>
      <c r="C9" s="7">
        <v>0</v>
      </c>
      <c r="D9" s="7">
        <f t="shared" si="1"/>
        <v>0</v>
      </c>
      <c r="E9" s="7"/>
      <c r="F9" s="7"/>
    </row>
    <row r="10" spans="1:6" ht="17.25" customHeight="1">
      <c r="A10" s="10" t="s">
        <v>11</v>
      </c>
      <c r="B10" s="11" t="s">
        <v>12</v>
      </c>
      <c r="C10" s="7">
        <v>210</v>
      </c>
      <c r="D10" s="7">
        <v>210</v>
      </c>
      <c r="E10" s="7"/>
      <c r="F10" s="7"/>
    </row>
    <row r="11" spans="1:6" ht="17.25" customHeight="1">
      <c r="A11" s="10" t="s">
        <v>13</v>
      </c>
      <c r="B11" s="11" t="s">
        <v>14</v>
      </c>
      <c r="C11" s="7">
        <f>C12+C13+C14+C15+C18+C19+C20+C21+C24</f>
        <v>26370</v>
      </c>
      <c r="D11" s="7">
        <f>C11</f>
        <v>26370</v>
      </c>
      <c r="E11" s="7">
        <f>SUM(E12:E15,E18:E21,E24)</f>
        <v>0</v>
      </c>
      <c r="F11" s="7"/>
    </row>
    <row r="12" spans="1:6" ht="17.25" customHeight="1">
      <c r="A12" s="10"/>
      <c r="B12" s="11" t="s">
        <v>15</v>
      </c>
      <c r="C12" s="7">
        <v>300</v>
      </c>
      <c r="D12" s="7">
        <f t="shared" ref="D12:D21" si="2">C12</f>
        <v>300</v>
      </c>
      <c r="E12" s="7"/>
      <c r="F12" s="7"/>
    </row>
    <row r="13" spans="1:6" ht="17.25" customHeight="1">
      <c r="A13" s="10"/>
      <c r="B13" s="11" t="s">
        <v>16</v>
      </c>
      <c r="C13" s="7">
        <v>0</v>
      </c>
      <c r="D13" s="7">
        <f t="shared" si="2"/>
        <v>0</v>
      </c>
      <c r="E13" s="7"/>
      <c r="F13" s="7"/>
    </row>
    <row r="14" spans="1:6" ht="17.25" customHeight="1">
      <c r="A14" s="10"/>
      <c r="B14" s="11" t="s">
        <v>17</v>
      </c>
      <c r="C14" s="7">
        <v>0</v>
      </c>
      <c r="D14" s="7">
        <f t="shared" si="2"/>
        <v>0</v>
      </c>
      <c r="E14" s="7"/>
      <c r="F14" s="7"/>
    </row>
    <row r="15" spans="1:6" ht="24" customHeight="1">
      <c r="A15" s="10"/>
      <c r="B15" s="12" t="s">
        <v>18</v>
      </c>
      <c r="C15" s="7">
        <f>C16+C17</f>
        <v>700</v>
      </c>
      <c r="D15" s="7">
        <f t="shared" si="2"/>
        <v>700</v>
      </c>
      <c r="E15" s="7">
        <f>SUM(E16:E17)</f>
        <v>0</v>
      </c>
      <c r="F15" s="7"/>
    </row>
    <row r="16" spans="1:6" ht="17.25" customHeight="1">
      <c r="A16" s="10"/>
      <c r="B16" s="12" t="s">
        <v>19</v>
      </c>
      <c r="C16" s="7">
        <v>500</v>
      </c>
      <c r="D16" s="7">
        <f t="shared" si="2"/>
        <v>500</v>
      </c>
      <c r="E16" s="7"/>
      <c r="F16" s="7"/>
    </row>
    <row r="17" spans="1:6" ht="17.25" customHeight="1">
      <c r="A17" s="10"/>
      <c r="B17" s="11" t="s">
        <v>20</v>
      </c>
      <c r="C17" s="7">
        <v>200</v>
      </c>
      <c r="D17" s="7">
        <f t="shared" si="2"/>
        <v>200</v>
      </c>
      <c r="E17" s="7"/>
      <c r="F17" s="7"/>
    </row>
    <row r="18" spans="1:6" ht="22.5" customHeight="1">
      <c r="A18" s="10"/>
      <c r="B18" s="12" t="s">
        <v>21</v>
      </c>
      <c r="C18" s="7">
        <v>3500</v>
      </c>
      <c r="D18" s="7">
        <f t="shared" si="2"/>
        <v>3500</v>
      </c>
      <c r="E18" s="7"/>
      <c r="F18" s="7"/>
    </row>
    <row r="19" spans="1:6" ht="17.25" customHeight="1">
      <c r="A19" s="10"/>
      <c r="B19" s="12" t="s">
        <v>22</v>
      </c>
      <c r="C19" s="7">
        <v>20850</v>
      </c>
      <c r="D19" s="7">
        <f t="shared" si="2"/>
        <v>20850</v>
      </c>
      <c r="E19" s="7"/>
      <c r="F19" s="7"/>
    </row>
    <row r="20" spans="1:6" ht="17.25" customHeight="1">
      <c r="A20" s="10"/>
      <c r="B20" s="12" t="s">
        <v>48</v>
      </c>
      <c r="C20" s="7">
        <v>0</v>
      </c>
      <c r="D20" s="7">
        <f t="shared" si="2"/>
        <v>0</v>
      </c>
      <c r="E20" s="7"/>
      <c r="F20" s="7"/>
    </row>
    <row r="21" spans="1:6" ht="17.25" customHeight="1">
      <c r="A21" s="10"/>
      <c r="B21" s="11" t="s">
        <v>23</v>
      </c>
      <c r="C21" s="7">
        <f>C22+C23</f>
        <v>1020</v>
      </c>
      <c r="D21" s="7">
        <f t="shared" si="2"/>
        <v>1020</v>
      </c>
      <c r="E21" s="7">
        <f t="shared" ref="E21" si="3">SUM(E22:E23)</f>
        <v>0</v>
      </c>
      <c r="F21" s="7"/>
    </row>
    <row r="22" spans="1:6" ht="17.25" customHeight="1">
      <c r="A22" s="10"/>
      <c r="B22" s="11" t="s">
        <v>24</v>
      </c>
      <c r="C22" s="7">
        <v>0</v>
      </c>
      <c r="D22" s="7">
        <v>0</v>
      </c>
      <c r="E22" s="7"/>
      <c r="F22" s="7"/>
    </row>
    <row r="23" spans="1:6" ht="17.25" customHeight="1">
      <c r="A23" s="10"/>
      <c r="B23" s="11" t="s">
        <v>25</v>
      </c>
      <c r="C23" s="7">
        <v>1020</v>
      </c>
      <c r="D23" s="7">
        <v>1020</v>
      </c>
      <c r="E23" s="7"/>
      <c r="F23" s="7"/>
    </row>
    <row r="24" spans="1:6" ht="17.25" customHeight="1">
      <c r="A24" s="10"/>
      <c r="B24" s="11" t="s">
        <v>26</v>
      </c>
      <c r="C24" s="7">
        <v>0</v>
      </c>
      <c r="D24" s="7">
        <v>0</v>
      </c>
      <c r="E24" s="7">
        <f>SUM(E25:E27)</f>
        <v>0</v>
      </c>
      <c r="F24" s="7"/>
    </row>
    <row r="25" spans="1:6" ht="17.25" customHeight="1">
      <c r="A25" s="10"/>
      <c r="B25" s="11" t="s">
        <v>27</v>
      </c>
      <c r="C25" s="7">
        <v>0</v>
      </c>
      <c r="D25" s="7">
        <v>0</v>
      </c>
      <c r="E25" s="7"/>
      <c r="F25" s="7"/>
    </row>
    <row r="26" spans="1:6" ht="17.25" customHeight="1">
      <c r="A26" s="10"/>
      <c r="B26" s="12" t="s">
        <v>28</v>
      </c>
      <c r="C26" s="7">
        <v>0</v>
      </c>
      <c r="D26" s="7">
        <v>0</v>
      </c>
      <c r="E26" s="7"/>
      <c r="F26" s="7"/>
    </row>
    <row r="27" spans="1:6" ht="17.25" customHeight="1">
      <c r="A27" s="10"/>
      <c r="B27" s="12" t="s">
        <v>29</v>
      </c>
      <c r="C27" s="7">
        <v>0</v>
      </c>
      <c r="D27" s="7">
        <v>0</v>
      </c>
      <c r="E27" s="7"/>
      <c r="F27" s="7"/>
    </row>
    <row r="28" spans="1:6" ht="17.25" customHeight="1">
      <c r="A28" s="10" t="s">
        <v>30</v>
      </c>
      <c r="B28" s="11" t="s">
        <v>31</v>
      </c>
      <c r="C28" s="7">
        <f t="shared" ref="C28:C46" si="4">SUM(D28:E28)</f>
        <v>0</v>
      </c>
      <c r="D28" s="7">
        <v>0</v>
      </c>
      <c r="E28" s="7"/>
      <c r="F28" s="7"/>
    </row>
    <row r="29" spans="1:6" ht="17.25" customHeight="1">
      <c r="A29" s="10" t="s">
        <v>32</v>
      </c>
      <c r="B29" s="11" t="s">
        <v>33</v>
      </c>
      <c r="C29" s="7">
        <f t="shared" si="4"/>
        <v>0</v>
      </c>
      <c r="D29" s="7">
        <v>0</v>
      </c>
      <c r="E29" s="7"/>
      <c r="F29" s="7"/>
    </row>
    <row r="30" spans="1:6" ht="24.75" customHeight="1">
      <c r="A30" s="10" t="s">
        <v>34</v>
      </c>
      <c r="B30" s="12" t="s">
        <v>35</v>
      </c>
      <c r="C30" s="7">
        <v>5000</v>
      </c>
      <c r="D30" s="7">
        <f>C30</f>
        <v>5000</v>
      </c>
      <c r="E30" s="7"/>
      <c r="F30" s="7"/>
    </row>
    <row r="31" spans="1:6" ht="24.75" customHeight="1">
      <c r="A31" s="10" t="s">
        <v>36</v>
      </c>
      <c r="B31" s="12" t="s">
        <v>37</v>
      </c>
      <c r="C31" s="7">
        <f>C32+C33+C34</f>
        <v>26518</v>
      </c>
      <c r="D31" s="7">
        <f>C31</f>
        <v>26518</v>
      </c>
      <c r="E31" s="7">
        <f t="shared" ref="E31" si="5">SUM(E32:E34)</f>
        <v>0</v>
      </c>
      <c r="F31" s="7"/>
    </row>
    <row r="32" spans="1:6" ht="17.25" customHeight="1">
      <c r="A32" s="10"/>
      <c r="B32" s="12" t="s">
        <v>38</v>
      </c>
      <c r="C32" s="7">
        <v>11718</v>
      </c>
      <c r="D32" s="7">
        <f t="shared" ref="D32:D33" si="6">C32</f>
        <v>11718</v>
      </c>
      <c r="E32" s="7"/>
      <c r="F32" s="7"/>
    </row>
    <row r="33" spans="1:6" ht="17.25" customHeight="1">
      <c r="A33" s="10"/>
      <c r="B33" s="12" t="s">
        <v>48</v>
      </c>
      <c r="C33" s="7">
        <v>5000</v>
      </c>
      <c r="D33" s="7">
        <f t="shared" si="6"/>
        <v>5000</v>
      </c>
      <c r="E33" s="7"/>
      <c r="F33" s="7"/>
    </row>
    <row r="34" spans="1:6" ht="17.25" customHeight="1">
      <c r="A34" s="10"/>
      <c r="B34" s="12" t="s">
        <v>39</v>
      </c>
      <c r="C34" s="7">
        <v>9800</v>
      </c>
      <c r="D34" s="7">
        <v>9800</v>
      </c>
      <c r="E34" s="7"/>
      <c r="F34" s="7"/>
    </row>
    <row r="35" spans="1:6" ht="17.25" customHeight="1">
      <c r="A35" s="10" t="s">
        <v>40</v>
      </c>
      <c r="B35" s="12" t="s">
        <v>41</v>
      </c>
      <c r="C35" s="7">
        <f>C36+C37+C38</f>
        <v>4400</v>
      </c>
      <c r="D35" s="7">
        <f>C35</f>
        <v>4400</v>
      </c>
      <c r="E35" s="7">
        <f>SUM(E36:E38)</f>
        <v>0</v>
      </c>
      <c r="F35" s="7"/>
    </row>
    <row r="36" spans="1:6" ht="23.25" customHeight="1">
      <c r="A36" s="10"/>
      <c r="B36" s="12" t="s">
        <v>49</v>
      </c>
      <c r="C36" s="7">
        <v>150</v>
      </c>
      <c r="D36" s="7">
        <f>C36</f>
        <v>150</v>
      </c>
      <c r="E36" s="7"/>
      <c r="F36" s="7"/>
    </row>
    <row r="37" spans="1:6" ht="23.25" customHeight="1">
      <c r="A37" s="10"/>
      <c r="B37" s="12" t="s">
        <v>57</v>
      </c>
      <c r="C37" s="7">
        <v>50</v>
      </c>
      <c r="D37" s="7">
        <f>C37</f>
        <v>50</v>
      </c>
      <c r="E37" s="7"/>
      <c r="F37" s="7"/>
    </row>
    <row r="38" spans="1:6" ht="25.5" customHeight="1">
      <c r="A38" s="10"/>
      <c r="B38" s="12" t="s">
        <v>50</v>
      </c>
      <c r="C38" s="7">
        <v>4200</v>
      </c>
      <c r="D38" s="7">
        <f>C38</f>
        <v>4200</v>
      </c>
      <c r="E38" s="7"/>
      <c r="F38" s="7"/>
    </row>
    <row r="39" spans="1:6" ht="17.25" customHeight="1">
      <c r="A39" s="8">
        <v>3</v>
      </c>
      <c r="B39" s="12" t="s">
        <v>42</v>
      </c>
      <c r="C39" s="7">
        <v>0</v>
      </c>
      <c r="D39" s="7"/>
      <c r="E39" s="7"/>
      <c r="F39" s="7"/>
    </row>
    <row r="40" spans="1:6" ht="17.25" customHeight="1">
      <c r="A40" s="8">
        <v>4</v>
      </c>
      <c r="B40" s="11" t="s">
        <v>43</v>
      </c>
      <c r="C40" s="7">
        <f>C41+C42+C43+C44+C45</f>
        <v>42550</v>
      </c>
      <c r="D40" s="7">
        <f>C40</f>
        <v>42550</v>
      </c>
      <c r="E40" s="7">
        <f>SUM(E46:E46)</f>
        <v>0</v>
      </c>
      <c r="F40" s="7"/>
    </row>
    <row r="41" spans="1:6" ht="17.25" customHeight="1">
      <c r="A41" s="13"/>
      <c r="B41" s="11" t="s">
        <v>51</v>
      </c>
      <c r="C41" s="7">
        <v>35000</v>
      </c>
      <c r="D41" s="7">
        <f t="shared" ref="D41:D45" si="7">C41</f>
        <v>35000</v>
      </c>
      <c r="E41" s="7"/>
      <c r="F41" s="14"/>
    </row>
    <row r="42" spans="1:6" ht="17.25" customHeight="1">
      <c r="A42" s="13"/>
      <c r="B42" s="11" t="s">
        <v>53</v>
      </c>
      <c r="C42" s="7">
        <v>1350</v>
      </c>
      <c r="D42" s="7">
        <f t="shared" si="7"/>
        <v>1350</v>
      </c>
      <c r="E42" s="7"/>
      <c r="F42" s="14"/>
    </row>
    <row r="43" spans="1:6" ht="17.25" customHeight="1">
      <c r="A43" s="13"/>
      <c r="B43" s="11" t="s">
        <v>54</v>
      </c>
      <c r="C43" s="7">
        <v>4650</v>
      </c>
      <c r="D43" s="7">
        <f t="shared" si="7"/>
        <v>4650</v>
      </c>
      <c r="E43" s="7"/>
      <c r="F43" s="14"/>
    </row>
    <row r="44" spans="1:6" ht="17.25" customHeight="1">
      <c r="A44" s="13"/>
      <c r="B44" s="11" t="s">
        <v>55</v>
      </c>
      <c r="C44" s="7">
        <v>950</v>
      </c>
      <c r="D44" s="7">
        <f t="shared" si="7"/>
        <v>950</v>
      </c>
      <c r="E44" s="7"/>
      <c r="F44" s="14"/>
    </row>
    <row r="45" spans="1:6" ht="17.25" customHeight="1">
      <c r="A45" s="13"/>
      <c r="B45" s="11" t="s">
        <v>56</v>
      </c>
      <c r="C45" s="7">
        <v>600</v>
      </c>
      <c r="D45" s="7">
        <f t="shared" si="7"/>
        <v>600</v>
      </c>
      <c r="E45" s="7"/>
      <c r="F45" s="14"/>
    </row>
    <row r="46" spans="1:6" ht="17.25" customHeight="1">
      <c r="A46" s="13"/>
      <c r="B46" s="11"/>
      <c r="C46" s="7">
        <f t="shared" si="4"/>
        <v>0</v>
      </c>
      <c r="D46" s="7"/>
      <c r="E46" s="7"/>
      <c r="F46" s="14"/>
    </row>
    <row r="47" spans="1:6" ht="17.25" customHeight="1" thickBot="1">
      <c r="A47" s="15"/>
      <c r="B47" s="16" t="s">
        <v>44</v>
      </c>
      <c r="C47" s="17">
        <f>C5+C8</f>
        <v>200000</v>
      </c>
      <c r="D47" s="17">
        <f>C47</f>
        <v>200000</v>
      </c>
      <c r="E47" s="17">
        <f>SUM(E40,E39,E8,E5)</f>
        <v>0</v>
      </c>
      <c r="F47" s="18"/>
    </row>
    <row r="48" spans="1:6" ht="17.25" customHeight="1">
      <c r="A48" s="19"/>
      <c r="B48" s="20" t="s">
        <v>4</v>
      </c>
      <c r="C48" s="21">
        <f>SUM(D48:E48)</f>
        <v>200000</v>
      </c>
      <c r="D48" s="21">
        <v>200000</v>
      </c>
      <c r="E48" s="21"/>
      <c r="F48" s="21"/>
    </row>
    <row r="49" spans="1:6" ht="17.25" customHeight="1">
      <c r="A49" s="1"/>
      <c r="B49" s="4" t="s">
        <v>45</v>
      </c>
      <c r="C49" s="5">
        <f t="shared" ref="C49:C50" si="8">SUM(D49:E49)</f>
        <v>0</v>
      </c>
      <c r="D49" s="6"/>
      <c r="E49" s="6"/>
      <c r="F49" s="5"/>
    </row>
    <row r="50" spans="1:6" ht="17.25" customHeight="1">
      <c r="A50" s="1"/>
      <c r="B50" s="3" t="s">
        <v>46</v>
      </c>
      <c r="C50" s="5">
        <f t="shared" si="8"/>
        <v>0</v>
      </c>
      <c r="D50" s="6"/>
      <c r="E50" s="6"/>
      <c r="F50" s="5"/>
    </row>
  </sheetData>
  <mergeCells count="5">
    <mergeCell ref="A1:F1"/>
    <mergeCell ref="A2:A3"/>
    <mergeCell ref="B2:B3"/>
    <mergeCell ref="C2:E2"/>
    <mergeCell ref="F2:F3"/>
  </mergeCells>
  <pageMargins left="0.45" right="0" top="0.5" bottom="0.5" header="0.3" footer="0.3"/>
  <pageSetup paperSize="9" scale="9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2024-01-22T07:33:18Z</cp:lastPrinted>
  <dcterms:created xsi:type="dcterms:W3CDTF">2020-05-28T11:39:44Z</dcterms:created>
  <dcterms:modified xsi:type="dcterms:W3CDTF">2026-10-29T10:31:54Z</dcterms:modified>
</cp:coreProperties>
</file>