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  <sheet name="Sheet3" sheetId="2" r:id="rId2"/>
  </sheets>
  <definedNames>
    <definedName name="_xlnm.Print_Area" localSheetId="0">'Sheet2'!$A$1:$K$19</definedName>
  </definedNames>
  <calcPr fullCalcOnLoad="1"/>
</workbook>
</file>

<file path=xl/sharedStrings.xml><?xml version="1.0" encoding="utf-8"?>
<sst xmlns="http://schemas.openxmlformats.org/spreadsheetml/2006/main" count="53" uniqueCount="32">
  <si>
    <t>#</t>
  </si>
  <si>
    <t>რაოდენობა</t>
  </si>
  <si>
    <t>განზომილება</t>
  </si>
  <si>
    <t>ცალი</t>
  </si>
  <si>
    <t>მოძრავი ქონება</t>
  </si>
  <si>
    <t>ერთეულის ფასი (ლარი)</t>
  </si>
  <si>
    <t>ონის მუნიციპალიტეტის საკუთრებაში არსებული საპრივატიზებო ობიექტების გეგმა</t>
  </si>
  <si>
    <t xml:space="preserve">მეორადი სახურავის ბურული </t>
  </si>
  <si>
    <t>მეორადი ხის მასალა</t>
  </si>
  <si>
    <t>მეორადი ღრუტანიანი გადახურვის ფილა</t>
  </si>
  <si>
    <t xml:space="preserve"> მეორადი კარ ფანჯარა</t>
  </si>
  <si>
    <t>ლითონის დეტალები</t>
  </si>
  <si>
    <t>მეორადი რკ/ბეტონის ნაკეთობები</t>
  </si>
  <si>
    <t>მეორადი საამშენბლო აგური</t>
  </si>
  <si>
    <t>კვ/მ</t>
  </si>
  <si>
    <t>კბ/მ</t>
  </si>
  <si>
    <t>ტონა</t>
  </si>
  <si>
    <t xml:space="preserve">კბ/მ </t>
  </si>
  <si>
    <t>პროექტი შეადგინა: ქონების მართვის განყოფილების ხელმძღვანელი  ირინე გობეჯიშვილი</t>
  </si>
  <si>
    <t xml:space="preserve">
დამტკიცებულია
ონის მუნიციპალიტეტის საკრებულოს
2023 წლის - --- N-  განკარგულებით
             saprivatizebo nusxa    
</t>
  </si>
  <si>
    <t>საპრივატიზებო ქონების დასახელება</t>
  </si>
  <si>
    <t>მდებარეობა</t>
  </si>
  <si>
    <t>პირობებიანი ელექტრონული აუქციონი</t>
  </si>
  <si>
    <t>აუქციონის ფორმა (პირობებიანი/უპირობო)</t>
  </si>
  <si>
    <t>ქ. ონი. გ. მაისურაძის ქ. N4</t>
  </si>
  <si>
    <t>შეძენილი ქონების გადახდის პერიოდი ან/და პერიოდულობა</t>
  </si>
  <si>
    <t>აუდიტის/ექსპერტის მიერ შეფასებული თანხა (საწყისი საპრივატიზებო საფასური) ლარი</t>
  </si>
  <si>
    <t>პირობები</t>
  </si>
  <si>
    <t>10 დღე</t>
  </si>
  <si>
    <t>ბიჯი</t>
  </si>
  <si>
    <t>115.0 ლარი</t>
  </si>
  <si>
    <t>აუქციონში გამარჯვებულმა ხელშეკრულების გაფორმებიდან 3 თვის   ვადაში უნდა უზრუნველყოს  ქ. ონში, გ. მაისურაძის ქ. N4-ში მდებარე  ყოფილი ბაგა-ბაღის შენობის  დემონტაჟი და დემონტაჟის შედეგად მიღებული სამშენებლო მასალების ადგილიდან გატანა.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</si>
</sst>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b/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Sylfaen"/>
      <family val="1"/>
    </font>
    <font>
      <sz val="10"/>
      <color indexed="8"/>
      <name val="Sylfaen"/>
      <family val="1"/>
    </font>
    <font>
      <sz val="11"/>
      <color indexed="8"/>
      <name val="Sylfaen"/>
      <family val="1"/>
    </font>
    <font>
      <sz val="20"/>
      <color indexed="10"/>
      <name val="Sylfaen"/>
      <family val="1"/>
    </font>
    <font>
      <sz val="12"/>
      <color indexed="8"/>
      <name val="Sylfaen"/>
      <family val="1"/>
    </font>
    <font>
      <sz val="14"/>
      <color indexed="8"/>
      <name val="Sylfaen"/>
      <family val="1"/>
    </font>
    <font>
      <b/>
      <sz val="12"/>
      <color indexed="8"/>
      <name val="Sylfaen"/>
      <family val="1"/>
    </font>
    <font>
      <b/>
      <sz val="14"/>
      <color indexed="8"/>
      <name val="Sylfaen"/>
      <family val="1"/>
    </font>
    <font>
      <b/>
      <sz val="11"/>
      <color indexed="23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20"/>
      <color rgb="FFFF0000"/>
      <name val="Sylfaen"/>
      <family val="1"/>
    </font>
    <font>
      <sz val="12"/>
      <color theme="1"/>
      <name val="Sylfaen"/>
      <family val="1"/>
    </font>
    <font>
      <b/>
      <sz val="11"/>
      <color rgb="FF666666"/>
      <name val="Sylfaen"/>
      <family val="1"/>
    </font>
    <font>
      <sz val="14"/>
      <color theme="1"/>
      <name val="Sylfaen"/>
      <family val="1"/>
    </font>
    <font>
      <b/>
      <sz val="12"/>
      <color theme="1"/>
      <name val="Sylfaen"/>
      <family val="1"/>
    </font>
    <font>
      <b/>
      <sz val="14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9" fillId="33" borderId="0" xfId="0" applyFont="1" applyFill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172" fontId="49" fillId="33" borderId="0" xfId="0" applyNumberFormat="1" applyFont="1" applyFill="1" applyAlignment="1">
      <alignment vertical="center" wrapText="1"/>
    </xf>
    <xf numFmtId="172" fontId="49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2" fontId="47" fillId="33" borderId="11" xfId="0" applyNumberFormat="1" applyFont="1" applyFill="1" applyBorder="1" applyAlignment="1">
      <alignment horizontal="center" vertical="center" wrapText="1"/>
    </xf>
    <xf numFmtId="2" fontId="47" fillId="33" borderId="12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B1">
      <selection activeCell="N6" sqref="N6"/>
    </sheetView>
  </sheetViews>
  <sheetFormatPr defaultColWidth="9.140625" defaultRowHeight="15"/>
  <cols>
    <col min="1" max="1" width="7.140625" style="3" customWidth="1"/>
    <col min="2" max="2" width="42.8515625" style="3" customWidth="1"/>
    <col min="3" max="3" width="27.8515625" style="3" customWidth="1"/>
    <col min="4" max="4" width="17.140625" style="3" customWidth="1"/>
    <col min="5" max="5" width="17.8515625" style="3" customWidth="1"/>
    <col min="6" max="6" width="17.7109375" style="3" customWidth="1"/>
    <col min="7" max="7" width="27.140625" style="3" customWidth="1"/>
    <col min="8" max="9" width="21.421875" style="3" customWidth="1"/>
    <col min="10" max="10" width="21.7109375" style="3" customWidth="1"/>
    <col min="11" max="11" width="18.57421875" style="3" customWidth="1"/>
    <col min="12" max="16384" width="9.140625" style="3" customWidth="1"/>
  </cols>
  <sheetData>
    <row r="1" spans="1:11" ht="18" customHeight="1">
      <c r="A1" s="1"/>
      <c r="B1" s="1"/>
      <c r="C1" s="1"/>
      <c r="D1" s="1"/>
      <c r="E1" s="1"/>
      <c r="F1" s="1"/>
      <c r="G1" s="25" t="s">
        <v>19</v>
      </c>
      <c r="H1" s="25"/>
      <c r="I1" s="25"/>
      <c r="J1" s="25"/>
      <c r="K1" s="25"/>
    </row>
    <row r="2" spans="1:11" ht="18" customHeight="1">
      <c r="A2" s="1"/>
      <c r="B2" s="1"/>
      <c r="C2" s="1"/>
      <c r="D2" s="1"/>
      <c r="E2" s="1"/>
      <c r="F2" s="1"/>
      <c r="G2" s="25"/>
      <c r="H2" s="25"/>
      <c r="I2" s="25"/>
      <c r="J2" s="25"/>
      <c r="K2" s="25"/>
    </row>
    <row r="3" spans="1:11" ht="53.25" customHeight="1">
      <c r="A3" s="1"/>
      <c r="B3" s="1"/>
      <c r="C3" s="1"/>
      <c r="D3" s="1"/>
      <c r="E3" s="1"/>
      <c r="F3" s="1"/>
      <c r="G3" s="25"/>
      <c r="H3" s="25"/>
      <c r="I3" s="25"/>
      <c r="J3" s="25"/>
      <c r="K3" s="25"/>
    </row>
    <row r="4" spans="1:11" ht="44.25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53.25" customHeight="1">
      <c r="A5" s="28" t="s">
        <v>6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36.75" customHeight="1">
      <c r="A6" s="32" t="s">
        <v>0</v>
      </c>
      <c r="B6" s="32" t="s">
        <v>20</v>
      </c>
      <c r="C6" s="33" t="s">
        <v>21</v>
      </c>
      <c r="D6" s="33" t="s">
        <v>2</v>
      </c>
      <c r="E6" s="33" t="s">
        <v>1</v>
      </c>
      <c r="F6" s="30" t="s">
        <v>5</v>
      </c>
      <c r="G6" s="33" t="s">
        <v>26</v>
      </c>
      <c r="H6" s="33" t="s">
        <v>23</v>
      </c>
      <c r="I6" s="26" t="s">
        <v>27</v>
      </c>
      <c r="J6" s="30" t="s">
        <v>25</v>
      </c>
      <c r="K6" s="22" t="s">
        <v>29</v>
      </c>
    </row>
    <row r="7" spans="1:12" ht="78" customHeight="1">
      <c r="A7" s="32"/>
      <c r="B7" s="32"/>
      <c r="C7" s="34"/>
      <c r="D7" s="34"/>
      <c r="E7" s="34"/>
      <c r="F7" s="31"/>
      <c r="G7" s="34"/>
      <c r="H7" s="34"/>
      <c r="I7" s="27"/>
      <c r="J7" s="31"/>
      <c r="K7" s="23"/>
      <c r="L7" s="2"/>
    </row>
    <row r="8" spans="1:11" ht="14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5">
        <v>6</v>
      </c>
      <c r="G8" s="4">
        <v>7</v>
      </c>
      <c r="H8" s="4">
        <v>8</v>
      </c>
      <c r="I8" s="5"/>
      <c r="J8" s="5">
        <v>9</v>
      </c>
      <c r="K8" s="18"/>
    </row>
    <row r="9" spans="1:11" ht="63" customHeight="1">
      <c r="A9" s="6">
        <v>1</v>
      </c>
      <c r="B9" s="9" t="s">
        <v>7</v>
      </c>
      <c r="C9" s="7" t="s">
        <v>24</v>
      </c>
      <c r="D9" s="10" t="s">
        <v>14</v>
      </c>
      <c r="E9" s="10">
        <f>(688)*1.25</f>
        <v>860</v>
      </c>
      <c r="F9" s="10">
        <v>6</v>
      </c>
      <c r="G9" s="11">
        <f>E9*F9</f>
        <v>5160</v>
      </c>
      <c r="H9" s="8" t="s">
        <v>22</v>
      </c>
      <c r="I9" s="21" t="s">
        <v>31</v>
      </c>
      <c r="J9" s="8" t="s">
        <v>28</v>
      </c>
      <c r="K9" s="22" t="s">
        <v>30</v>
      </c>
    </row>
    <row r="10" spans="1:11" ht="45">
      <c r="A10" s="6">
        <v>2</v>
      </c>
      <c r="B10" s="9" t="s">
        <v>8</v>
      </c>
      <c r="C10" s="7" t="s">
        <v>24</v>
      </c>
      <c r="D10" s="10" t="s">
        <v>15</v>
      </c>
      <c r="E10" s="10">
        <f>E9*0.015</f>
        <v>12.9</v>
      </c>
      <c r="F10" s="10">
        <v>400</v>
      </c>
      <c r="G10" s="11">
        <f aca="true" t="shared" si="0" ref="G10:G16">E10*F10</f>
        <v>5160</v>
      </c>
      <c r="H10" s="8" t="s">
        <v>22</v>
      </c>
      <c r="I10" s="21"/>
      <c r="J10" s="8" t="s">
        <v>28</v>
      </c>
      <c r="K10" s="24"/>
    </row>
    <row r="11" spans="1:11" ht="45">
      <c r="A11" s="6">
        <v>3</v>
      </c>
      <c r="B11" s="9" t="s">
        <v>9</v>
      </c>
      <c r="C11" s="7" t="s">
        <v>24</v>
      </c>
      <c r="D11" s="10" t="s">
        <v>14</v>
      </c>
      <c r="E11" s="10">
        <f>627.4*3</f>
        <v>1882.1999999999998</v>
      </c>
      <c r="F11" s="10">
        <v>15</v>
      </c>
      <c r="G11" s="11">
        <f t="shared" si="0"/>
        <v>28232.999999999996</v>
      </c>
      <c r="H11" s="8" t="s">
        <v>22</v>
      </c>
      <c r="I11" s="21"/>
      <c r="J11" s="8" t="s">
        <v>28</v>
      </c>
      <c r="K11" s="24"/>
    </row>
    <row r="12" spans="1:11" ht="45">
      <c r="A12" s="6">
        <v>4</v>
      </c>
      <c r="B12" s="9" t="s">
        <v>10</v>
      </c>
      <c r="C12" s="7" t="s">
        <v>24</v>
      </c>
      <c r="D12" s="10" t="s">
        <v>14</v>
      </c>
      <c r="E12" s="10">
        <f>(1.5*2.8*9+2.4*0.9*31)+(52*1.8*1.8)</f>
        <v>273.24</v>
      </c>
      <c r="F12" s="10">
        <v>30</v>
      </c>
      <c r="G12" s="11">
        <f t="shared" si="0"/>
        <v>8197.2</v>
      </c>
      <c r="H12" s="8" t="s">
        <v>22</v>
      </c>
      <c r="I12" s="21"/>
      <c r="J12" s="8" t="s">
        <v>28</v>
      </c>
      <c r="K12" s="24"/>
    </row>
    <row r="13" spans="1:11" s="12" customFormat="1" ht="45">
      <c r="A13" s="6">
        <v>5</v>
      </c>
      <c r="B13" s="9" t="s">
        <v>11</v>
      </c>
      <c r="C13" s="7" t="s">
        <v>24</v>
      </c>
      <c r="D13" s="10" t="s">
        <v>16</v>
      </c>
      <c r="E13" s="10">
        <v>3.8</v>
      </c>
      <c r="F13" s="10">
        <v>420</v>
      </c>
      <c r="G13" s="11">
        <f t="shared" si="0"/>
        <v>1596</v>
      </c>
      <c r="H13" s="8" t="s">
        <v>22</v>
      </c>
      <c r="I13" s="21"/>
      <c r="J13" s="8" t="s">
        <v>28</v>
      </c>
      <c r="K13" s="24"/>
    </row>
    <row r="14" spans="1:11" s="12" customFormat="1" ht="45">
      <c r="A14" s="6">
        <v>6</v>
      </c>
      <c r="B14" s="9" t="s">
        <v>12</v>
      </c>
      <c r="C14" s="7" t="s">
        <v>24</v>
      </c>
      <c r="D14" s="10" t="s">
        <v>17</v>
      </c>
      <c r="E14" s="11">
        <f>(18.5*8+24.4*6+6*4)*3*0.4*0.6</f>
        <v>229.248</v>
      </c>
      <c r="F14" s="10">
        <v>30</v>
      </c>
      <c r="G14" s="11">
        <f t="shared" si="0"/>
        <v>6877.44</v>
      </c>
      <c r="H14" s="8" t="s">
        <v>22</v>
      </c>
      <c r="I14" s="21"/>
      <c r="J14" s="8" t="s">
        <v>28</v>
      </c>
      <c r="K14" s="24"/>
    </row>
    <row r="15" spans="1:11" s="12" customFormat="1" ht="27">
      <c r="A15" s="40">
        <v>7</v>
      </c>
      <c r="B15" s="35" t="s">
        <v>13</v>
      </c>
      <c r="C15" s="37" t="s">
        <v>24</v>
      </c>
      <c r="D15" s="10" t="s">
        <v>15</v>
      </c>
      <c r="E15" s="11">
        <f>(18.5*8+24.4*6+6*4)*3*0.4+(5.6*17+14+4*3+4.4*2+3.4*2)*3*0.2*0.5</f>
        <v>423.12</v>
      </c>
      <c r="F15" s="10"/>
      <c r="G15" s="11"/>
      <c r="H15" s="19" t="s">
        <v>22</v>
      </c>
      <c r="I15" s="21"/>
      <c r="J15" s="19" t="s">
        <v>28</v>
      </c>
      <c r="K15" s="24"/>
    </row>
    <row r="16" spans="1:11" ht="28.5" customHeight="1">
      <c r="A16" s="41"/>
      <c r="B16" s="36"/>
      <c r="C16" s="38"/>
      <c r="D16" s="10" t="s">
        <v>3</v>
      </c>
      <c r="E16" s="13">
        <f>E15/0.25/0.065/0.125</f>
        <v>208305.23076923075</v>
      </c>
      <c r="F16" s="10">
        <v>0.2</v>
      </c>
      <c r="G16" s="11">
        <f t="shared" si="0"/>
        <v>41661.04615384615</v>
      </c>
      <c r="H16" s="20"/>
      <c r="I16" s="21"/>
      <c r="J16" s="20"/>
      <c r="K16" s="23"/>
    </row>
    <row r="17" spans="2:11" ht="31.5" customHeight="1">
      <c r="B17" s="15"/>
      <c r="C17" s="15"/>
      <c r="D17" s="15"/>
      <c r="E17" s="15"/>
      <c r="F17" s="15"/>
      <c r="G17" s="17">
        <f>SUM(G9:G16)</f>
        <v>96884.68615384615</v>
      </c>
      <c r="H17" s="15"/>
      <c r="I17" s="15"/>
      <c r="J17" s="15"/>
      <c r="K17" s="18"/>
    </row>
    <row r="18" spans="2:10" ht="54" customHeight="1">
      <c r="B18" s="39" t="s">
        <v>18</v>
      </c>
      <c r="C18" s="39"/>
      <c r="D18" s="39"/>
      <c r="E18" s="39"/>
      <c r="F18" s="39"/>
      <c r="G18" s="16"/>
      <c r="H18" s="14"/>
      <c r="I18" s="14"/>
      <c r="J18" s="14"/>
    </row>
  </sheetData>
  <sheetProtection/>
  <mergeCells count="22">
    <mergeCell ref="B18:F18"/>
    <mergeCell ref="A15:A16"/>
    <mergeCell ref="C6:C7"/>
    <mergeCell ref="D6:D7"/>
    <mergeCell ref="E6:E7"/>
    <mergeCell ref="A6:A7"/>
    <mergeCell ref="B6:B7"/>
    <mergeCell ref="H6:H7"/>
    <mergeCell ref="F6:F7"/>
    <mergeCell ref="G6:G7"/>
    <mergeCell ref="B15:B16"/>
    <mergeCell ref="C15:C16"/>
    <mergeCell ref="J15:J16"/>
    <mergeCell ref="I9:I16"/>
    <mergeCell ref="K6:K7"/>
    <mergeCell ref="K9:K16"/>
    <mergeCell ref="G1:K3"/>
    <mergeCell ref="H15:H16"/>
    <mergeCell ref="I6:I7"/>
    <mergeCell ref="A5:K5"/>
    <mergeCell ref="A4:K4"/>
    <mergeCell ref="J6:J7"/>
  </mergeCells>
  <printOptions/>
  <pageMargins left="0.25" right="0.25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 Metreveli</cp:lastModifiedBy>
  <cp:lastPrinted>2023-09-01T11:36:03Z</cp:lastPrinted>
  <dcterms:created xsi:type="dcterms:W3CDTF">2012-08-21T07:17:48Z</dcterms:created>
  <dcterms:modified xsi:type="dcterms:W3CDTF">2023-09-01T11:49:42Z</dcterms:modified>
  <cp:category/>
  <cp:version/>
  <cp:contentType/>
  <cp:contentStatus/>
</cp:coreProperties>
</file>