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პროგრამული შესრულება" sheetId="1" r:id="rId1"/>
    <sheet name="აუდიტის ფორმა" sheetId="3" r:id="rId2"/>
    <sheet name="ბიუჯეტის შესრულება" sheetId="4" r:id="rId3"/>
    <sheet name="შესრულება" sheetId="5" r:id="rId4"/>
  </sheets>
  <calcPr calcId="125725"/>
</workbook>
</file>

<file path=xl/calcChain.xml><?xml version="1.0" encoding="utf-8"?>
<calcChain xmlns="http://schemas.openxmlformats.org/spreadsheetml/2006/main">
  <c r="C40" i="5"/>
  <c r="E42"/>
  <c r="C41"/>
  <c r="D33"/>
  <c r="C33" s="1"/>
  <c r="C32"/>
  <c r="C25"/>
  <c r="C22"/>
  <c r="C16"/>
  <c r="C15"/>
  <c r="C14"/>
  <c r="C12"/>
  <c r="C11"/>
  <c r="C8"/>
  <c r="C7"/>
  <c r="C6"/>
  <c r="C5"/>
  <c r="B27" i="4"/>
  <c r="B26"/>
  <c r="B25"/>
  <c r="B24"/>
  <c r="B23"/>
  <c r="B21"/>
  <c r="B20"/>
  <c r="B19"/>
  <c r="B18"/>
  <c r="B17"/>
  <c r="C14"/>
  <c r="C13"/>
  <c r="B12"/>
  <c r="B11"/>
  <c r="B10"/>
  <c r="B9"/>
  <c r="B8"/>
  <c r="B7"/>
</calcChain>
</file>

<file path=xl/sharedStrings.xml><?xml version="1.0" encoding="utf-8"?>
<sst xmlns="http://schemas.openxmlformats.org/spreadsheetml/2006/main" count="164" uniqueCount="127">
  <si>
    <t>ინფორმაცია პროგრამის  შესრულების შესახებ</t>
  </si>
  <si>
    <t>პროგრამის დასახელება (პროგრამული კოდი)</t>
  </si>
  <si>
    <t>ტურისტული საინფორმაციო ცენტრის ღონისძიებების დაფინანსება</t>
  </si>
  <si>
    <t>05 02 05</t>
  </si>
  <si>
    <t>პროგრამის გამახორციელებელი</t>
  </si>
  <si>
    <t>ა(ა)იპ - ონის მუნიციპალიტეტის ტურისტული საინფორმაციო ცენტრი</t>
  </si>
  <si>
    <t>პროგრამის აღწერა და მიზანი</t>
  </si>
  <si>
    <t>დაგეგემილი საბოლოო შედეგი</t>
  </si>
  <si>
    <t>მიღწეული შედეგი</t>
  </si>
  <si>
    <t>დაგეგმილი საბოლოო შედეგის შეფასების ინდიკატორი</t>
  </si>
  <si>
    <t>მიღწეული შედეგის შეფასების ინდიკატორი</t>
  </si>
  <si>
    <t>განმარტება</t>
  </si>
  <si>
    <t>№</t>
  </si>
  <si>
    <t>საბაზისო მაჩვენებელი</t>
  </si>
  <si>
    <t>დაგეგმილი მაჩვენებელი</t>
  </si>
  <si>
    <t>მიღწეული მაჩვენებელი</t>
  </si>
  <si>
    <t>ცდომილების მაჩვენებელი (%/აღწერა)</t>
  </si>
  <si>
    <t>ჩასატარებელი ღონიძიება</t>
  </si>
  <si>
    <t>აპრილიდან დეკემბრის ჩათვლით</t>
  </si>
  <si>
    <t>N</t>
  </si>
  <si>
    <t>ხარჯების დასახელება</t>
  </si>
  <si>
    <t>წლიური გეგმა</t>
  </si>
  <si>
    <t>შესაბამისი პერიოდის გეგმა (ნაზარდი ჯამი)</t>
  </si>
  <si>
    <t>შესაბამისი პერიოდის ფაქტი (ნაზარდი ჯამი)</t>
  </si>
  <si>
    <t>სულ</t>
  </si>
  <si>
    <t>სუბსიდია</t>
  </si>
  <si>
    <t>საკუთარი</t>
  </si>
  <si>
    <t>ბავშვთა რაოდენობა</t>
  </si>
  <si>
    <t>მომუშავეთა რიცხოვნობა</t>
  </si>
  <si>
    <t>შრომის ანაზღაურება</t>
  </si>
  <si>
    <t xml:space="preserve"> - თანმდებობრივი სარგო</t>
  </si>
  <si>
    <t xml:space="preserve"> - ჯილდო/პრემია</t>
  </si>
  <si>
    <t>საქონელი და მომსახურება</t>
  </si>
  <si>
    <t>ა</t>
  </si>
  <si>
    <t xml:space="preserve">  შტატგარეშე მომუშავეთა ანაზღაურება</t>
  </si>
  <si>
    <t>ბ</t>
  </si>
  <si>
    <t xml:space="preserve">  მივლინება</t>
  </si>
  <si>
    <t>გ</t>
  </si>
  <si>
    <t xml:space="preserve">  ოფისის ხარჯი</t>
  </si>
  <si>
    <t xml:space="preserve">  - საკანცელაიო და საწერ-სახაზავი ქაღალდის შეძენა</t>
  </si>
  <si>
    <t xml:space="preserve">  - ნორმატიული აქტების, ჟურნალ გაზეთების შეძენა</t>
  </si>
  <si>
    <t xml:space="preserve">  - კომპიუტერული პროგრამების შეძენის ხარჯი</t>
  </si>
  <si>
    <t xml:space="preserve">  - გამათბობელი და გამაგრილებელი ტექნიკა</t>
  </si>
  <si>
    <t xml:space="preserve">       კომპიუტერული ტექნიკა</t>
  </si>
  <si>
    <t xml:space="preserve">      კარტიჯის შეძენა და დატუმბვა</t>
  </si>
  <si>
    <t xml:space="preserve">      საოფისე ინვენტარის შეძენა </t>
  </si>
  <si>
    <t xml:space="preserve">  -  საოფისე ტექნიკის, ინვენტარის  მოვლა შენახვისა და რემონტის ხარჯი</t>
  </si>
  <si>
    <t xml:space="preserve">  - ოფისისათვის საჭირო მასალისა და საგნების  შეძენა</t>
  </si>
  <si>
    <t xml:space="preserve">  - სანიტარული საგნებისა და საჭირო მასალის შეძენა</t>
  </si>
  <si>
    <t xml:space="preserve">  - შენობა-ნაგებობის და მათი მიმდებარე ტერიტორიის მიმდინარე რემონტის ხარჯი</t>
  </si>
  <si>
    <t xml:space="preserve">  - კავშირგაბმულობის ხარჯი</t>
  </si>
  <si>
    <t xml:space="preserve">       ინტერნეტით მომსახურება</t>
  </si>
  <si>
    <t xml:space="preserve">  - კომუნალური ხარჯი</t>
  </si>
  <si>
    <t xml:space="preserve">       ელექტროენერგიის ხარჯი</t>
  </si>
  <si>
    <t xml:space="preserve">      ბუნებრივი აირი</t>
  </si>
  <si>
    <t>დ</t>
  </si>
  <si>
    <t>კვების ხარჯი</t>
  </si>
  <si>
    <t>ე</t>
  </si>
  <si>
    <t>სამედიცინო ხარჯი</t>
  </si>
  <si>
    <t>ვ</t>
  </si>
  <si>
    <t>რბილი ინვენტარის, უნიფორმისა და პირადი ჰიგიენის შეძენის ხარჯი</t>
  </si>
  <si>
    <t>ზ</t>
  </si>
  <si>
    <t>ტრანსპორტის და ტექნიკის ექსპლოატაციისა და მოვლა-შენახვის ხარჯი</t>
  </si>
  <si>
    <t xml:space="preserve">   - საწვავის შეძენის ხარჯი</t>
  </si>
  <si>
    <t>თ</t>
  </si>
  <si>
    <t>სხვა დანარჩენი საქონელი და მომსახურება</t>
  </si>
  <si>
    <t xml:space="preserve">  - კულტურული, სპორტული, საგანმანათლებლო ღონისძიების ხარჯი</t>
  </si>
  <si>
    <t xml:space="preserve">  - საინფორმაციო მომსახურება</t>
  </si>
  <si>
    <t xml:space="preserve"> - ქირავნობის ხარჯი</t>
  </si>
  <si>
    <t xml:space="preserve"> ასოცირებული საწევროს გადასახადი</t>
  </si>
  <si>
    <t xml:space="preserve"> მუნიციპალური სერვისების განვითარების სააგენტოს</t>
  </si>
  <si>
    <t>სხვა ხარჯები</t>
  </si>
  <si>
    <t>არაფინანსური აქტივების ზრდა</t>
  </si>
  <si>
    <t>კომპიუტერული ტექნიკის შეძენის ხარჯი</t>
  </si>
  <si>
    <t xml:space="preserve">                ხარჯები სულ: </t>
  </si>
  <si>
    <t>საკუთარი შემოსავალი</t>
  </si>
  <si>
    <t>ნაშთი წლის დასაწყისისათვის</t>
  </si>
  <si>
    <t>მუნიციპალიტეტის ფარგლებში არსებული იურიდიული პირების (ა(ა)იპ, შპს) მონაცემები</t>
  </si>
  <si>
    <t xml:space="preserve">  </t>
  </si>
  <si>
    <t>მუნიციპალიტეტი</t>
  </si>
  <si>
    <t>დასახელება</t>
  </si>
  <si>
    <t>კატეგორია</t>
  </si>
  <si>
    <t xml:space="preserve">საკუთარი შემოსავლები </t>
  </si>
  <si>
    <t>მუნიციპალური დაფინანსება (მაგ. სუბსიდია)</t>
  </si>
  <si>
    <t>დასაქმებულთა საშუალო თვიური რაოდენობა წლის განმავლობაში</t>
  </si>
  <si>
    <t>შტატგარეშე მომსახურეთა საშუალო თვიური რაოდენობა წლის განმავლობაში</t>
  </si>
  <si>
    <t xml:space="preserve">შტატგარეშე მომსახურეთა ანაზღაურება </t>
  </si>
  <si>
    <t xml:space="preserve">სხვა დარჩენილი ხარჯები (გარდა შრომის ანაზღაურებისა) </t>
  </si>
  <si>
    <t>ონის მუნიციპალიტეტი</t>
  </si>
  <si>
    <t>ტურისტული საინფორმაციო ცენტრი</t>
  </si>
  <si>
    <t>ა(ა)იპ</t>
  </si>
  <si>
    <t>შენიშვნა: რიცხვები იწერება ლარებში</t>
  </si>
  <si>
    <t xml:space="preserve"> ტურისტული საინფორმაციო ცენტრი</t>
  </si>
  <si>
    <t>სულ წლის ფაქტი</t>
  </si>
  <si>
    <t>მ.შ. საკუთარი სახსრები</t>
  </si>
  <si>
    <t>მ.შ. მუნიციპალური ბიუჯეტი</t>
  </si>
  <si>
    <t>შემოსულობები</t>
  </si>
  <si>
    <t xml:space="preserve">   შემოსავლები</t>
  </si>
  <si>
    <t xml:space="preserve">    -შემოსავალი მუნიციპალური ბიუჯეტით</t>
  </si>
  <si>
    <t xml:space="preserve">    - საკუთარი შემოსავლები</t>
  </si>
  <si>
    <t xml:space="preserve">    - გრანტები</t>
  </si>
  <si>
    <t xml:space="preserve">   არაფინანსური აქტივების კლება</t>
  </si>
  <si>
    <t xml:space="preserve">   ფინანსური აქტივების კლება (ნაშთი)</t>
  </si>
  <si>
    <t>ვალდებულებების კლება</t>
  </si>
  <si>
    <t xml:space="preserve">   საშინაო</t>
  </si>
  <si>
    <t xml:space="preserve">   საგარეო</t>
  </si>
  <si>
    <t>გადასახდელები</t>
  </si>
  <si>
    <t xml:space="preserve">   ხარჯები</t>
  </si>
  <si>
    <t xml:space="preserve">    - შრომის ანაზღაურება</t>
  </si>
  <si>
    <t xml:space="preserve">    - საქონელი და მომსახურება</t>
  </si>
  <si>
    <t xml:space="preserve">    - პროცენტი</t>
  </si>
  <si>
    <t xml:space="preserve">    - სუბსიდიები</t>
  </si>
  <si>
    <t xml:space="preserve">    - სოციალური უზრუნველყოფა</t>
  </si>
  <si>
    <t xml:space="preserve">    - სხვა ხარჯი</t>
  </si>
  <si>
    <t xml:space="preserve">   არაფინანსური აქტივების ზრდა</t>
  </si>
  <si>
    <t>ნაშთის ცვლილება</t>
  </si>
  <si>
    <t xml:space="preserve">  - მცირეფასიანი საოფისე ტექნიკის შეძენის და დამონტაჟების ხარჯი</t>
  </si>
  <si>
    <t>137,10</t>
  </si>
  <si>
    <t>940,27</t>
  </si>
  <si>
    <t>6705,23</t>
  </si>
  <si>
    <t>1320,23</t>
  </si>
  <si>
    <t>237,10</t>
  </si>
  <si>
    <t>1083,13</t>
  </si>
  <si>
    <t xml:space="preserve">აღწერა:საინფორმაციო ბუკლეტების,რუკების ბეჭდვა გავრცელება უცხოელ და ადგილობრივ ვიზიტორებთან ხელს შეუწყობს ტურისტული ობიექტების პოპულარიზაციას , ადგილობრივი მოსახლეობის ცხოვრების დონის გაუმჯობესებას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მიზანი: ონის, როგორც გამორჩეულად საინტერესო კუთხის   პოპულარიზაცია, კულტურული მეკვიდრეობის, ღირსშესანიშნაობების, ტრადიციების, ფოლკლორის, სამზარეულოს გაცნობა, როგორც შიდა ისე უცხოელი ტურისტებისათვის.  </t>
  </si>
  <si>
    <t>20745,23</t>
  </si>
  <si>
    <t xml:space="preserve">    I I     კვარტალის შესრულების      ანგარიში</t>
  </si>
  <si>
    <t xml:space="preserve">ა(ა)იპ ონის მუნუციპალიტეტის ტურისტული საინფორმაციო ცენტრის     შესრულება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</si>
</sst>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sz val="14"/>
      <color theme="1"/>
      <name val="Sylfaen"/>
      <family val="1"/>
    </font>
    <font>
      <sz val="14"/>
      <color rgb="FFC00000"/>
      <name val="Sylfaen"/>
      <family val="1"/>
    </font>
    <font>
      <sz val="14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4"/>
      <color theme="1"/>
      <name val="Calibri"/>
      <family val="2"/>
      <scheme val="minor"/>
    </font>
    <font>
      <b/>
      <sz val="10"/>
      <color rgb="FFFF0000"/>
      <name val="Sylfaen"/>
      <family val="1"/>
    </font>
    <font>
      <sz val="10"/>
      <color rgb="FFFF0000"/>
      <name val="Sylfaen"/>
      <family val="1"/>
    </font>
    <font>
      <b/>
      <sz val="12"/>
      <name val="Sylfaen"/>
      <family val="1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Sylfaen"/>
      <family val="1"/>
    </font>
    <font>
      <sz val="9"/>
      <color rgb="FF000000"/>
      <name val="Sylfaen"/>
      <family val="1"/>
    </font>
    <font>
      <sz val="9"/>
      <color theme="1" tint="4.9989318521683403E-2"/>
      <name val="Sylfae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top" wrapText="1"/>
    </xf>
    <xf numFmtId="9" fontId="0" fillId="0" borderId="5" xfId="0" applyNumberFormat="1" applyBorder="1" applyAlignment="1">
      <alignment vertical="top" wrapText="1"/>
    </xf>
    <xf numFmtId="0" fontId="6" fillId="0" borderId="8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left" vertical="center"/>
    </xf>
    <xf numFmtId="3" fontId="7" fillId="0" borderId="5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3" fontId="7" fillId="0" borderId="6" xfId="1" applyNumberFormat="1" applyFont="1" applyBorder="1" applyAlignment="1">
      <alignment horizontal="center" vertical="center"/>
    </xf>
    <xf numFmtId="3" fontId="8" fillId="0" borderId="9" xfId="1" applyNumberFormat="1" applyFont="1" applyBorder="1" applyAlignment="1">
      <alignment horizontal="center" vertical="center"/>
    </xf>
    <xf numFmtId="0" fontId="9" fillId="0" borderId="5" xfId="0" applyFont="1" applyBorder="1"/>
    <xf numFmtId="0" fontId="5" fillId="0" borderId="5" xfId="1" applyFont="1" applyBorder="1" applyAlignment="1">
      <alignment horizontal="left" vertical="center"/>
    </xf>
    <xf numFmtId="3" fontId="6" fillId="0" borderId="5" xfId="1" applyNumberFormat="1" applyFont="1" applyBorder="1" applyAlignment="1">
      <alignment horizontal="center" vertical="center"/>
    </xf>
    <xf numFmtId="3" fontId="10" fillId="0" borderId="7" xfId="1" applyNumberFormat="1" applyFont="1" applyBorder="1" applyAlignment="1">
      <alignment horizontal="center" vertical="center"/>
    </xf>
    <xf numFmtId="3" fontId="10" fillId="0" borderId="10" xfId="1" applyNumberFormat="1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5" fillId="0" borderId="5" xfId="1" applyFont="1" applyBorder="1" applyAlignment="1">
      <alignment vertical="center"/>
    </xf>
    <xf numFmtId="3" fontId="10" fillId="0" borderId="5" xfId="1" applyNumberFormat="1" applyFont="1" applyBorder="1" applyAlignment="1">
      <alignment horizontal="center" vertical="center"/>
    </xf>
    <xf numFmtId="3" fontId="10" fillId="0" borderId="2" xfId="1" applyNumberFormat="1" applyFont="1" applyBorder="1" applyAlignment="1">
      <alignment horizontal="center" vertical="center"/>
    </xf>
    <xf numFmtId="0" fontId="11" fillId="0" borderId="5" xfId="0" applyFont="1" applyBorder="1"/>
    <xf numFmtId="0" fontId="6" fillId="0" borderId="5" xfId="1" applyFont="1" applyBorder="1" applyAlignment="1">
      <alignment vertical="center"/>
    </xf>
    <xf numFmtId="3" fontId="12" fillId="0" borderId="5" xfId="1" applyNumberFormat="1" applyFont="1" applyBorder="1" applyAlignment="1">
      <alignment horizontal="center" vertical="center"/>
    </xf>
    <xf numFmtId="3" fontId="12" fillId="0" borderId="2" xfId="1" applyNumberFormat="1" applyFont="1" applyBorder="1" applyAlignment="1">
      <alignment horizontal="center" vertical="center"/>
    </xf>
    <xf numFmtId="0" fontId="2" fillId="0" borderId="5" xfId="0" applyFont="1" applyBorder="1"/>
    <xf numFmtId="3" fontId="13" fillId="0" borderId="5" xfId="1" applyNumberFormat="1" applyFont="1" applyBorder="1" applyAlignment="1">
      <alignment horizontal="center" vertical="center"/>
    </xf>
    <xf numFmtId="3" fontId="13" fillId="0" borderId="2" xfId="1" applyNumberFormat="1" applyFont="1" applyBorder="1" applyAlignment="1">
      <alignment horizontal="center" vertical="center"/>
    </xf>
    <xf numFmtId="0" fontId="5" fillId="0" borderId="5" xfId="1" applyFont="1" applyBorder="1" applyAlignment="1">
      <alignment vertical="center" wrapText="1"/>
    </xf>
    <xf numFmtId="3" fontId="14" fillId="0" borderId="5" xfId="1" applyNumberFormat="1" applyFont="1" applyBorder="1" applyAlignment="1">
      <alignment horizontal="center" vertical="center"/>
    </xf>
    <xf numFmtId="3" fontId="6" fillId="0" borderId="11" xfId="1" applyNumberFormat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13" fillId="0" borderId="12" xfId="1" applyNumberFormat="1" applyFont="1" applyBorder="1" applyAlignment="1">
      <alignment horizontal="center" vertical="center"/>
    </xf>
    <xf numFmtId="0" fontId="5" fillId="0" borderId="11" xfId="1" applyFont="1" applyBorder="1" applyAlignment="1">
      <alignment horizontal="right" vertical="center"/>
    </xf>
    <xf numFmtId="0" fontId="6" fillId="0" borderId="5" xfId="1" applyNumberFormat="1" applyFont="1" applyBorder="1" applyAlignment="1">
      <alignment horizontal="center" vertical="center"/>
    </xf>
    <xf numFmtId="0" fontId="12" fillId="0" borderId="5" xfId="1" applyNumberFormat="1" applyFont="1" applyBorder="1" applyAlignment="1">
      <alignment horizontal="center" vertical="center"/>
    </xf>
    <xf numFmtId="0" fontId="12" fillId="0" borderId="2" xfId="1" applyNumberFormat="1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Border="1" applyAlignment="1"/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13" xfId="0" applyFont="1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</cellXfs>
  <cellStyles count="2">
    <cellStyle name="Normal" xfId="0" builtinId="0"/>
    <cellStyle name="Normal 3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I9" sqref="I9"/>
    </sheetView>
  </sheetViews>
  <sheetFormatPr defaultRowHeight="15"/>
  <cols>
    <col min="1" max="1" width="12.85546875" customWidth="1"/>
    <col min="2" max="2" width="23.140625" customWidth="1"/>
    <col min="3" max="3" width="13.5703125" customWidth="1"/>
    <col min="4" max="4" width="17.140625" customWidth="1"/>
    <col min="5" max="5" width="16" customWidth="1"/>
    <col min="6" max="6" width="16.28515625" customWidth="1"/>
    <col min="7" max="7" width="18.85546875" customWidth="1"/>
  </cols>
  <sheetData>
    <row r="2" spans="1:7" ht="37.5" customHeight="1">
      <c r="A2" s="54" t="s">
        <v>0</v>
      </c>
      <c r="B2" s="54"/>
      <c r="C2" s="54"/>
      <c r="D2" s="54"/>
      <c r="E2" s="54"/>
      <c r="F2" s="54"/>
      <c r="G2" s="1"/>
    </row>
    <row r="3" spans="1:7" ht="35.25" customHeight="1">
      <c r="A3" s="49" t="s">
        <v>1</v>
      </c>
      <c r="B3" s="50"/>
      <c r="C3" s="49" t="s">
        <v>2</v>
      </c>
      <c r="D3" s="55"/>
      <c r="E3" s="56"/>
      <c r="F3" s="2" t="s">
        <v>3</v>
      </c>
      <c r="G3" s="1"/>
    </row>
    <row r="4" spans="1:7" ht="39.75" customHeight="1">
      <c r="A4" s="49" t="s">
        <v>4</v>
      </c>
      <c r="B4" s="50"/>
      <c r="C4" s="49" t="s">
        <v>5</v>
      </c>
      <c r="D4" s="57"/>
      <c r="E4" s="57"/>
      <c r="F4" s="50"/>
      <c r="G4" s="1"/>
    </row>
    <row r="5" spans="1:7" ht="165" customHeight="1">
      <c r="A5" s="49" t="s">
        <v>6</v>
      </c>
      <c r="B5" s="50"/>
      <c r="C5" s="51" t="s">
        <v>123</v>
      </c>
      <c r="D5" s="52"/>
      <c r="E5" s="52"/>
      <c r="F5" s="53"/>
      <c r="G5" s="1"/>
    </row>
    <row r="6" spans="1:7" ht="30">
      <c r="A6" s="49" t="s">
        <v>7</v>
      </c>
      <c r="B6" s="50"/>
      <c r="C6" s="49"/>
      <c r="D6" s="50"/>
      <c r="E6" s="2" t="s">
        <v>8</v>
      </c>
      <c r="F6" s="3"/>
      <c r="G6" s="1"/>
    </row>
    <row r="7" spans="1:7" ht="34.5" customHeight="1">
      <c r="A7" s="49" t="s">
        <v>9</v>
      </c>
      <c r="B7" s="57"/>
      <c r="C7" s="50"/>
      <c r="D7" s="49" t="s">
        <v>10</v>
      </c>
      <c r="E7" s="50"/>
      <c r="F7" s="58" t="s">
        <v>11</v>
      </c>
      <c r="G7" s="1"/>
    </row>
    <row r="8" spans="1:7" ht="87" customHeight="1">
      <c r="A8" s="4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59"/>
      <c r="G8" s="5"/>
    </row>
    <row r="9" spans="1:7" ht="45">
      <c r="A9" s="3">
        <v>1</v>
      </c>
      <c r="B9" s="3" t="s">
        <v>17</v>
      </c>
      <c r="C9" s="6">
        <v>6</v>
      </c>
      <c r="D9" s="6">
        <v>3</v>
      </c>
      <c r="E9" s="7">
        <v>0.03</v>
      </c>
      <c r="F9" s="6" t="s">
        <v>18</v>
      </c>
      <c r="G9" s="1"/>
    </row>
    <row r="10" spans="1:7">
      <c r="A10" s="1"/>
      <c r="B10" s="1"/>
      <c r="C10" s="1"/>
      <c r="D10" s="1"/>
      <c r="E10" s="1"/>
      <c r="F10" s="1"/>
      <c r="G10" s="1"/>
    </row>
  </sheetData>
  <mergeCells count="12">
    <mergeCell ref="A6:B6"/>
    <mergeCell ref="C6:D6"/>
    <mergeCell ref="A7:C7"/>
    <mergeCell ref="D7:E7"/>
    <mergeCell ref="F7:F8"/>
    <mergeCell ref="A5:B5"/>
    <mergeCell ref="C5:F5"/>
    <mergeCell ref="A2:F2"/>
    <mergeCell ref="A3:B3"/>
    <mergeCell ref="C3:E3"/>
    <mergeCell ref="A4:B4"/>
    <mergeCell ref="C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"/>
  <sheetViews>
    <sheetView workbookViewId="0">
      <selection activeCell="G24" sqref="G24"/>
    </sheetView>
  </sheetViews>
  <sheetFormatPr defaultColWidth="17.7109375" defaultRowHeight="15"/>
  <sheetData>
    <row r="2" spans="1:10">
      <c r="A2" s="60" t="s">
        <v>77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ht="15.75" thickBot="1">
      <c r="A4" s="43"/>
      <c r="H4" s="61" t="s">
        <v>78</v>
      </c>
      <c r="I4" s="61"/>
      <c r="J4" s="61"/>
    </row>
    <row r="5" spans="1:10" ht="64.5" thickBot="1">
      <c r="A5" s="44" t="s">
        <v>79</v>
      </c>
      <c r="B5" s="45" t="s">
        <v>80</v>
      </c>
      <c r="C5" s="45" t="s">
        <v>81</v>
      </c>
      <c r="D5" s="45" t="s">
        <v>82</v>
      </c>
      <c r="E5" s="45" t="s">
        <v>83</v>
      </c>
      <c r="F5" s="45" t="s">
        <v>84</v>
      </c>
      <c r="G5" s="45" t="s">
        <v>29</v>
      </c>
      <c r="H5" s="45" t="s">
        <v>85</v>
      </c>
      <c r="I5" s="45" t="s">
        <v>86</v>
      </c>
      <c r="J5" s="45" t="s">
        <v>87</v>
      </c>
    </row>
    <row r="6" spans="1:10" ht="39" thickBot="1">
      <c r="A6" s="44" t="s">
        <v>88</v>
      </c>
      <c r="B6" s="46" t="s">
        <v>89</v>
      </c>
      <c r="C6" s="45" t="s">
        <v>90</v>
      </c>
      <c r="D6" s="45"/>
      <c r="E6" s="45">
        <v>20745</v>
      </c>
      <c r="F6" s="45">
        <v>7</v>
      </c>
      <c r="G6" s="45">
        <v>14040</v>
      </c>
      <c r="H6" s="45">
        <v>0</v>
      </c>
      <c r="I6" s="45">
        <v>0</v>
      </c>
      <c r="J6" s="45">
        <v>6705</v>
      </c>
    </row>
    <row r="7" spans="1:10">
      <c r="A7" s="47"/>
      <c r="B7" s="47"/>
    </row>
    <row r="8" spans="1:10">
      <c r="A8" s="60" t="s">
        <v>91</v>
      </c>
      <c r="B8" s="60"/>
      <c r="C8" s="60"/>
      <c r="D8" s="60"/>
      <c r="E8" s="60"/>
      <c r="F8" s="60"/>
      <c r="G8" s="60"/>
      <c r="H8" s="60"/>
      <c r="I8" s="60"/>
      <c r="J8" s="60"/>
    </row>
    <row r="9" spans="1:10">
      <c r="B9" s="62"/>
      <c r="C9" s="62"/>
      <c r="D9" s="62"/>
      <c r="E9" s="62"/>
      <c r="F9" s="62"/>
      <c r="G9" s="62"/>
    </row>
  </sheetData>
  <mergeCells count="4">
    <mergeCell ref="A2:J2"/>
    <mergeCell ref="H4:J4"/>
    <mergeCell ref="A8:J8"/>
    <mergeCell ref="B9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workbookViewId="0">
      <selection sqref="A1:D1"/>
    </sheetView>
  </sheetViews>
  <sheetFormatPr defaultRowHeight="15"/>
  <cols>
    <col min="1" max="1" width="48.7109375" customWidth="1"/>
    <col min="2" max="2" width="16" customWidth="1"/>
    <col min="3" max="3" width="16.42578125" customWidth="1"/>
    <col min="4" max="4" width="21.28515625" customWidth="1"/>
  </cols>
  <sheetData>
    <row r="1" spans="1:4" ht="42" customHeight="1">
      <c r="A1" s="63" t="s">
        <v>125</v>
      </c>
      <c r="B1" s="63"/>
      <c r="C1" s="63"/>
      <c r="D1" s="63"/>
    </row>
    <row r="2" spans="1:4" ht="30">
      <c r="A2" s="2" t="s">
        <v>92</v>
      </c>
      <c r="B2" s="2" t="s">
        <v>93</v>
      </c>
      <c r="C2" s="2" t="s">
        <v>94</v>
      </c>
      <c r="D2" s="2" t="s">
        <v>95</v>
      </c>
    </row>
    <row r="3" spans="1:4" ht="19.5" customHeight="1">
      <c r="A3" s="20" t="s">
        <v>96</v>
      </c>
      <c r="B3" s="48"/>
      <c r="C3" s="48"/>
      <c r="D3" s="48"/>
    </row>
    <row r="4" spans="1:4">
      <c r="A4" s="20" t="s">
        <v>97</v>
      </c>
      <c r="B4" s="48">
        <v>20745</v>
      </c>
      <c r="C4" s="48"/>
      <c r="D4" s="48">
        <v>20745</v>
      </c>
    </row>
    <row r="5" spans="1:4">
      <c r="A5" s="20" t="s">
        <v>98</v>
      </c>
      <c r="B5" s="48">
        <v>20745</v>
      </c>
      <c r="C5" s="48"/>
      <c r="D5" s="48">
        <v>20745</v>
      </c>
    </row>
    <row r="6" spans="1:4">
      <c r="A6" s="20" t="s">
        <v>99</v>
      </c>
      <c r="B6" s="48"/>
      <c r="C6" s="48"/>
      <c r="D6" s="48"/>
    </row>
    <row r="7" spans="1:4">
      <c r="A7" s="20" t="s">
        <v>100</v>
      </c>
      <c r="B7" s="48">
        <f t="shared" ref="B7:B27" si="0">C7+D7</f>
        <v>0</v>
      </c>
      <c r="C7" s="48"/>
      <c r="D7" s="48"/>
    </row>
    <row r="8" spans="1:4">
      <c r="A8" s="20" t="s">
        <v>101</v>
      </c>
      <c r="B8" s="48">
        <f t="shared" si="0"/>
        <v>0</v>
      </c>
      <c r="C8" s="48"/>
      <c r="D8" s="48"/>
    </row>
    <row r="9" spans="1:4">
      <c r="A9" s="20" t="s">
        <v>102</v>
      </c>
      <c r="B9" s="48">
        <f t="shared" si="0"/>
        <v>0</v>
      </c>
      <c r="C9" s="48"/>
      <c r="D9" s="48"/>
    </row>
    <row r="10" spans="1:4">
      <c r="A10" s="20" t="s">
        <v>103</v>
      </c>
      <c r="B10" s="48">
        <f t="shared" si="0"/>
        <v>0</v>
      </c>
      <c r="C10" s="48"/>
      <c r="D10" s="48"/>
    </row>
    <row r="11" spans="1:4">
      <c r="A11" s="20" t="s">
        <v>104</v>
      </c>
      <c r="B11" s="48">
        <f t="shared" si="0"/>
        <v>0</v>
      </c>
      <c r="C11" s="48"/>
      <c r="D11" s="48"/>
    </row>
    <row r="12" spans="1:4">
      <c r="A12" s="20" t="s">
        <v>105</v>
      </c>
      <c r="B12" s="48">
        <f t="shared" si="0"/>
        <v>0</v>
      </c>
      <c r="C12" s="48"/>
      <c r="D12" s="48"/>
    </row>
    <row r="13" spans="1:4">
      <c r="A13" s="20" t="s">
        <v>106</v>
      </c>
      <c r="B13" s="48"/>
      <c r="C13" s="48">
        <f>C14+C22+C23</f>
        <v>0</v>
      </c>
      <c r="D13" s="48"/>
    </row>
    <row r="14" spans="1:4">
      <c r="A14" s="20" t="s">
        <v>107</v>
      </c>
      <c r="B14" s="48"/>
      <c r="C14" s="48">
        <f>C15+C16+C17+C18+C19+C20+C21</f>
        <v>0</v>
      </c>
      <c r="D14" s="48"/>
    </row>
    <row r="15" spans="1:4">
      <c r="A15" s="20" t="s">
        <v>108</v>
      </c>
      <c r="B15" s="48">
        <v>14040</v>
      </c>
      <c r="C15" s="48"/>
      <c r="D15" s="48">
        <v>14040</v>
      </c>
    </row>
    <row r="16" spans="1:4">
      <c r="A16" s="20" t="s">
        <v>109</v>
      </c>
      <c r="B16" s="48">
        <v>6705</v>
      </c>
      <c r="C16" s="48"/>
      <c r="D16" s="48">
        <v>6705</v>
      </c>
    </row>
    <row r="17" spans="1:4">
      <c r="A17" s="20" t="s">
        <v>110</v>
      </c>
      <c r="B17" s="48">
        <f t="shared" si="0"/>
        <v>0</v>
      </c>
      <c r="C17" s="48"/>
      <c r="D17" s="48"/>
    </row>
    <row r="18" spans="1:4">
      <c r="A18" s="20" t="s">
        <v>111</v>
      </c>
      <c r="B18" s="48">
        <f t="shared" si="0"/>
        <v>0</v>
      </c>
      <c r="C18" s="48"/>
      <c r="D18" s="48"/>
    </row>
    <row r="19" spans="1:4">
      <c r="A19" s="20" t="s">
        <v>100</v>
      </c>
      <c r="B19" s="48">
        <f t="shared" si="0"/>
        <v>0</v>
      </c>
      <c r="C19" s="48"/>
      <c r="D19" s="48"/>
    </row>
    <row r="20" spans="1:4">
      <c r="A20" s="20" t="s">
        <v>112</v>
      </c>
      <c r="B20" s="48">
        <f t="shared" si="0"/>
        <v>0</v>
      </c>
      <c r="C20" s="48"/>
      <c r="D20" s="48"/>
    </row>
    <row r="21" spans="1:4">
      <c r="A21" s="20" t="s">
        <v>113</v>
      </c>
      <c r="B21" s="48">
        <f t="shared" si="0"/>
        <v>0</v>
      </c>
      <c r="C21" s="48"/>
      <c r="D21" s="48"/>
    </row>
    <row r="22" spans="1:4">
      <c r="A22" s="20" t="s">
        <v>114</v>
      </c>
      <c r="B22" s="48"/>
      <c r="C22" s="48"/>
      <c r="D22" s="48"/>
    </row>
    <row r="23" spans="1:4">
      <c r="A23" s="20" t="s">
        <v>102</v>
      </c>
      <c r="B23" s="48">
        <f t="shared" si="0"/>
        <v>0</v>
      </c>
      <c r="C23" s="48"/>
      <c r="D23" s="48"/>
    </row>
    <row r="24" spans="1:4">
      <c r="A24" s="20" t="s">
        <v>103</v>
      </c>
      <c r="B24" s="48">
        <f t="shared" si="0"/>
        <v>0</v>
      </c>
      <c r="C24" s="48"/>
      <c r="D24" s="48"/>
    </row>
    <row r="25" spans="1:4">
      <c r="A25" s="20" t="s">
        <v>104</v>
      </c>
      <c r="B25" s="48">
        <f t="shared" si="0"/>
        <v>0</v>
      </c>
      <c r="C25" s="48"/>
      <c r="D25" s="48"/>
    </row>
    <row r="26" spans="1:4">
      <c r="A26" s="20" t="s">
        <v>105</v>
      </c>
      <c r="B26" s="48">
        <f t="shared" si="0"/>
        <v>0</v>
      </c>
      <c r="C26" s="48"/>
      <c r="D26" s="48"/>
    </row>
    <row r="27" spans="1:4">
      <c r="A27" s="20" t="s">
        <v>115</v>
      </c>
      <c r="B27" s="48">
        <f t="shared" si="0"/>
        <v>0</v>
      </c>
      <c r="C27" s="48"/>
      <c r="D27" s="48"/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selection sqref="A1:K1"/>
    </sheetView>
  </sheetViews>
  <sheetFormatPr defaultRowHeight="15"/>
  <cols>
    <col min="1" max="1" width="5.5703125" customWidth="1"/>
    <col min="2" max="2" width="56.140625" customWidth="1"/>
    <col min="3" max="3" width="9.85546875" customWidth="1"/>
    <col min="4" max="4" width="9.5703125" customWidth="1"/>
    <col min="5" max="5" width="8.7109375" customWidth="1"/>
    <col min="6" max="6" width="9.28515625" customWidth="1"/>
    <col min="7" max="7" width="11.7109375" customWidth="1"/>
    <col min="8" max="8" width="7.5703125" customWidth="1"/>
    <col min="9" max="9" width="9.85546875" customWidth="1"/>
    <col min="10" max="10" width="10.28515625" customWidth="1"/>
    <col min="11" max="11" width="9.7109375" customWidth="1"/>
  </cols>
  <sheetData>
    <row r="1" spans="1:11" ht="15.75">
      <c r="A1" s="64" t="s">
        <v>126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8">
      <c r="A2" s="65" t="s">
        <v>19</v>
      </c>
      <c r="B2" s="67" t="s">
        <v>20</v>
      </c>
      <c r="C2" s="69" t="s">
        <v>21</v>
      </c>
      <c r="D2" s="70"/>
      <c r="E2" s="71"/>
      <c r="F2" s="69" t="s">
        <v>22</v>
      </c>
      <c r="G2" s="70"/>
      <c r="H2" s="71"/>
      <c r="I2" s="69" t="s">
        <v>23</v>
      </c>
      <c r="J2" s="70"/>
      <c r="K2" s="71"/>
    </row>
    <row r="3" spans="1:11" ht="54.75" thickBot="1">
      <c r="A3" s="66"/>
      <c r="B3" s="68"/>
      <c r="C3" s="8" t="s">
        <v>24</v>
      </c>
      <c r="D3" s="8" t="s">
        <v>25</v>
      </c>
      <c r="E3" s="8" t="s">
        <v>26</v>
      </c>
      <c r="F3" s="8" t="s">
        <v>24</v>
      </c>
      <c r="G3" s="8" t="s">
        <v>25</v>
      </c>
      <c r="H3" s="8" t="s">
        <v>26</v>
      </c>
      <c r="I3" s="8" t="s">
        <v>24</v>
      </c>
      <c r="J3" s="8" t="s">
        <v>25</v>
      </c>
      <c r="K3" s="8" t="s">
        <v>26</v>
      </c>
    </row>
    <row r="4" spans="1:11" ht="20.25" thickTop="1">
      <c r="A4" s="9"/>
      <c r="B4" s="10"/>
      <c r="C4" s="11"/>
      <c r="D4" s="12"/>
      <c r="E4" s="12"/>
      <c r="F4" s="13"/>
      <c r="G4" s="14"/>
      <c r="H4" s="14"/>
      <c r="I4" s="13"/>
      <c r="J4" s="14"/>
      <c r="K4" s="14"/>
    </row>
    <row r="5" spans="1:11" ht="18.75">
      <c r="A5" s="15"/>
      <c r="B5" s="16" t="s">
        <v>27</v>
      </c>
      <c r="C5" s="17">
        <f t="shared" ref="C5:C11" si="0">SUM(D5:E5)</f>
        <v>0</v>
      </c>
      <c r="D5" s="18"/>
      <c r="E5" s="19"/>
      <c r="F5" s="20"/>
      <c r="G5" s="20"/>
      <c r="H5" s="20"/>
      <c r="I5" s="20"/>
      <c r="J5" s="20"/>
      <c r="K5" s="20"/>
    </row>
    <row r="6" spans="1:11" ht="18.75">
      <c r="A6" s="15"/>
      <c r="B6" s="22" t="s">
        <v>28</v>
      </c>
      <c r="C6" s="17">
        <f t="shared" si="0"/>
        <v>7</v>
      </c>
      <c r="D6" s="23">
        <v>7</v>
      </c>
      <c r="E6" s="24"/>
      <c r="F6" s="20"/>
      <c r="G6" s="20"/>
      <c r="H6" s="20"/>
      <c r="I6" s="20"/>
      <c r="J6" s="20"/>
      <c r="K6" s="20"/>
    </row>
    <row r="7" spans="1:11" ht="18.75">
      <c r="A7" s="25">
        <v>1</v>
      </c>
      <c r="B7" s="26" t="s">
        <v>29</v>
      </c>
      <c r="C7" s="17">
        <f t="shared" si="0"/>
        <v>31680</v>
      </c>
      <c r="D7" s="27">
        <v>31680</v>
      </c>
      <c r="E7" s="28"/>
      <c r="F7" s="29">
        <v>17640</v>
      </c>
      <c r="G7" s="29">
        <v>17640</v>
      </c>
      <c r="H7" s="29"/>
      <c r="I7" s="29">
        <v>14040</v>
      </c>
      <c r="J7" s="29">
        <v>14040</v>
      </c>
      <c r="K7" s="29"/>
    </row>
    <row r="8" spans="1:11" ht="18.75">
      <c r="A8" s="15"/>
      <c r="B8" s="22" t="s">
        <v>30</v>
      </c>
      <c r="C8" s="17">
        <f t="shared" si="0"/>
        <v>31680</v>
      </c>
      <c r="D8" s="30">
        <v>31680</v>
      </c>
      <c r="E8" s="31"/>
      <c r="F8" s="29">
        <v>17640</v>
      </c>
      <c r="G8" s="29">
        <v>17640</v>
      </c>
      <c r="H8" s="20"/>
      <c r="I8" s="20">
        <v>14040</v>
      </c>
      <c r="J8" s="20">
        <v>14040</v>
      </c>
      <c r="K8" s="20"/>
    </row>
    <row r="9" spans="1:11" ht="18.75">
      <c r="A9" s="15"/>
      <c r="B9" s="22" t="s">
        <v>31</v>
      </c>
      <c r="C9" s="17"/>
      <c r="D9" s="30"/>
      <c r="E9" s="31"/>
      <c r="F9" s="20"/>
      <c r="G9" s="20"/>
      <c r="H9" s="20"/>
      <c r="I9" s="20"/>
      <c r="J9" s="20"/>
      <c r="K9" s="20"/>
    </row>
    <row r="10" spans="1:11" ht="18.75">
      <c r="A10" s="25">
        <v>2</v>
      </c>
      <c r="B10" s="26" t="s">
        <v>32</v>
      </c>
      <c r="C10" s="17">
        <v>20320</v>
      </c>
      <c r="D10" s="27">
        <v>20320</v>
      </c>
      <c r="E10" s="28"/>
      <c r="F10" s="29">
        <v>14565</v>
      </c>
      <c r="G10" s="29">
        <v>14565</v>
      </c>
      <c r="H10" s="29"/>
      <c r="I10" s="29" t="s">
        <v>119</v>
      </c>
      <c r="J10" s="29" t="s">
        <v>119</v>
      </c>
      <c r="K10" s="29"/>
    </row>
    <row r="11" spans="1:11" ht="18.75">
      <c r="A11" s="15" t="s">
        <v>33</v>
      </c>
      <c r="B11" s="22" t="s">
        <v>34</v>
      </c>
      <c r="C11" s="17">
        <f t="shared" si="0"/>
        <v>0</v>
      </c>
      <c r="D11" s="30"/>
      <c r="E11" s="31"/>
      <c r="F11" s="20"/>
      <c r="G11" s="20"/>
      <c r="H11" s="20"/>
      <c r="I11" s="20"/>
      <c r="J11" s="20"/>
      <c r="K11" s="20"/>
    </row>
    <row r="12" spans="1:11" ht="18.75">
      <c r="A12" s="15" t="s">
        <v>35</v>
      </c>
      <c r="B12" s="22" t="s">
        <v>36</v>
      </c>
      <c r="C12" s="17">
        <f>SUM(D12:E12)</f>
        <v>1856</v>
      </c>
      <c r="D12" s="30">
        <v>1856</v>
      </c>
      <c r="E12" s="31"/>
      <c r="F12" s="20">
        <v>1856</v>
      </c>
      <c r="G12" s="20">
        <v>1856</v>
      </c>
      <c r="H12" s="20"/>
      <c r="I12" s="20"/>
      <c r="J12" s="20"/>
      <c r="K12" s="20"/>
    </row>
    <row r="13" spans="1:11" ht="18.75">
      <c r="A13" s="15" t="s">
        <v>37</v>
      </c>
      <c r="B13" s="26" t="s">
        <v>38</v>
      </c>
      <c r="C13" s="17">
        <v>3520</v>
      </c>
      <c r="D13" s="30">
        <v>3520</v>
      </c>
      <c r="E13" s="31"/>
      <c r="F13" s="20">
        <v>2320</v>
      </c>
      <c r="G13" s="20">
        <v>2320</v>
      </c>
      <c r="H13" s="20"/>
      <c r="I13" s="20" t="s">
        <v>120</v>
      </c>
      <c r="J13" s="20" t="s">
        <v>120</v>
      </c>
      <c r="K13" s="20"/>
    </row>
    <row r="14" spans="1:11" ht="27.75" customHeight="1">
      <c r="A14" s="15"/>
      <c r="B14" s="22" t="s">
        <v>39</v>
      </c>
      <c r="C14" s="17">
        <f>SUM(D14:E14)</f>
        <v>400</v>
      </c>
      <c r="D14" s="30">
        <v>400</v>
      </c>
      <c r="E14" s="31"/>
      <c r="F14" s="20">
        <v>200</v>
      </c>
      <c r="G14" s="20">
        <v>200</v>
      </c>
      <c r="H14" s="20"/>
      <c r="I14" s="20"/>
      <c r="J14" s="20"/>
      <c r="K14" s="20"/>
    </row>
    <row r="15" spans="1:11" ht="30" customHeight="1">
      <c r="A15" s="15"/>
      <c r="B15" s="22" t="s">
        <v>40</v>
      </c>
      <c r="C15" s="17">
        <f t="shared" ref="C15:C41" si="1">SUM(D15:E15)</f>
        <v>0</v>
      </c>
      <c r="D15" s="30"/>
      <c r="E15" s="31"/>
      <c r="F15" s="20"/>
      <c r="G15" s="20"/>
      <c r="H15" s="20"/>
      <c r="I15" s="20"/>
      <c r="J15" s="20"/>
      <c r="K15" s="20"/>
    </row>
    <row r="16" spans="1:11" ht="22.5" customHeight="1">
      <c r="A16" s="15"/>
      <c r="B16" s="22" t="s">
        <v>41</v>
      </c>
      <c r="C16" s="17">
        <f t="shared" si="1"/>
        <v>0</v>
      </c>
      <c r="D16" s="30"/>
      <c r="E16" s="31"/>
      <c r="F16" s="20"/>
      <c r="G16" s="20"/>
      <c r="H16" s="20"/>
      <c r="I16" s="20"/>
      <c r="J16" s="20"/>
      <c r="K16" s="20"/>
    </row>
    <row r="17" spans="1:11" ht="19.5" customHeight="1">
      <c r="A17" s="15"/>
      <c r="B17" s="22" t="s">
        <v>42</v>
      </c>
      <c r="C17" s="17"/>
      <c r="D17" s="30"/>
      <c r="E17" s="31"/>
      <c r="F17" s="20"/>
      <c r="G17" s="20"/>
      <c r="H17" s="20"/>
      <c r="I17" s="20"/>
      <c r="J17" s="20"/>
      <c r="K17" s="20"/>
    </row>
    <row r="18" spans="1:11" ht="39.75" customHeight="1">
      <c r="A18" s="15"/>
      <c r="B18" s="32" t="s">
        <v>116</v>
      </c>
      <c r="C18" s="17">
        <v>500</v>
      </c>
      <c r="D18" s="30">
        <v>500</v>
      </c>
      <c r="E18" s="31"/>
      <c r="F18" s="20">
        <v>500</v>
      </c>
      <c r="G18" s="20">
        <v>500</v>
      </c>
      <c r="H18" s="20"/>
      <c r="I18" s="20"/>
      <c r="J18" s="20"/>
      <c r="K18" s="20"/>
    </row>
    <row r="19" spans="1:11" ht="28.5" customHeight="1">
      <c r="A19" s="15"/>
      <c r="B19" s="32" t="s">
        <v>43</v>
      </c>
      <c r="C19" s="17"/>
      <c r="D19" s="30"/>
      <c r="E19" s="31"/>
      <c r="F19" s="20"/>
      <c r="G19" s="20"/>
      <c r="H19" s="20"/>
      <c r="I19" s="20"/>
      <c r="J19" s="20"/>
      <c r="K19" s="20"/>
    </row>
    <row r="20" spans="1:11" ht="24" customHeight="1">
      <c r="A20" s="15"/>
      <c r="B20" s="22" t="s">
        <v>44</v>
      </c>
      <c r="C20" s="17">
        <v>150</v>
      </c>
      <c r="D20" s="30">
        <v>150</v>
      </c>
      <c r="E20" s="31"/>
      <c r="F20" s="20">
        <v>100</v>
      </c>
      <c r="G20" s="20">
        <v>100</v>
      </c>
      <c r="H20" s="20"/>
      <c r="I20" s="20"/>
      <c r="J20" s="20"/>
      <c r="K20" s="20"/>
    </row>
    <row r="21" spans="1:11" ht="19.5" customHeight="1">
      <c r="A21" s="15"/>
      <c r="B21" s="22" t="s">
        <v>45</v>
      </c>
      <c r="C21" s="17"/>
      <c r="D21" s="30"/>
      <c r="E21" s="31"/>
      <c r="F21" s="20"/>
      <c r="G21" s="20"/>
      <c r="H21" s="20"/>
      <c r="I21" s="20"/>
      <c r="J21" s="20"/>
      <c r="K21" s="20"/>
    </row>
    <row r="22" spans="1:11" ht="35.25" customHeight="1">
      <c r="A22" s="15"/>
      <c r="B22" s="32" t="s">
        <v>46</v>
      </c>
      <c r="C22" s="17">
        <f t="shared" si="1"/>
        <v>0</v>
      </c>
      <c r="D22" s="30"/>
      <c r="E22" s="31"/>
      <c r="F22" s="20"/>
      <c r="G22" s="20"/>
      <c r="H22" s="20"/>
      <c r="I22" s="20"/>
      <c r="J22" s="20"/>
      <c r="K22" s="20"/>
    </row>
    <row r="23" spans="1:11" ht="38.25" customHeight="1">
      <c r="A23" s="15"/>
      <c r="B23" s="32" t="s">
        <v>47</v>
      </c>
      <c r="C23" s="17">
        <v>100</v>
      </c>
      <c r="D23" s="30">
        <v>100</v>
      </c>
      <c r="E23" s="31"/>
      <c r="F23" s="20">
        <v>100</v>
      </c>
      <c r="G23" s="20">
        <v>100</v>
      </c>
      <c r="H23" s="20"/>
      <c r="I23" s="20"/>
      <c r="J23" s="20"/>
      <c r="K23" s="20"/>
    </row>
    <row r="24" spans="1:11" ht="35.25" customHeight="1">
      <c r="A24" s="15"/>
      <c r="B24" s="32" t="s">
        <v>48</v>
      </c>
      <c r="C24" s="17">
        <v>170</v>
      </c>
      <c r="D24" s="30">
        <v>170</v>
      </c>
      <c r="E24" s="31"/>
      <c r="F24" s="20">
        <v>100</v>
      </c>
      <c r="G24" s="20">
        <v>100</v>
      </c>
      <c r="H24" s="20"/>
      <c r="I24" s="20"/>
      <c r="J24" s="20"/>
      <c r="K24" s="20"/>
    </row>
    <row r="25" spans="1:11" ht="39.75" customHeight="1">
      <c r="A25" s="15"/>
      <c r="B25" s="32" t="s">
        <v>49</v>
      </c>
      <c r="C25" s="33">
        <f t="shared" si="1"/>
        <v>0</v>
      </c>
      <c r="D25" s="30"/>
      <c r="E25" s="31"/>
      <c r="F25" s="20"/>
      <c r="G25" s="20"/>
      <c r="H25" s="20"/>
      <c r="I25" s="20"/>
      <c r="J25" s="20"/>
      <c r="K25" s="20"/>
    </row>
    <row r="26" spans="1:11" ht="18.75" hidden="1">
      <c r="A26" s="15"/>
      <c r="B26" s="22" t="s">
        <v>50</v>
      </c>
      <c r="C26" s="33">
        <v>600</v>
      </c>
      <c r="D26" s="30">
        <v>600</v>
      </c>
      <c r="E26" s="31"/>
      <c r="F26" s="20">
        <v>150</v>
      </c>
      <c r="G26" s="20">
        <v>150</v>
      </c>
      <c r="H26" s="20"/>
      <c r="I26" s="20" t="s">
        <v>117</v>
      </c>
      <c r="J26" s="20" t="s">
        <v>117</v>
      </c>
      <c r="K26" s="20"/>
    </row>
    <row r="27" spans="1:11" ht="18.75" hidden="1">
      <c r="A27" s="15"/>
      <c r="B27" s="22" t="s">
        <v>51</v>
      </c>
      <c r="C27" s="17">
        <v>600</v>
      </c>
      <c r="D27" s="30">
        <v>600</v>
      </c>
      <c r="E27" s="31"/>
      <c r="F27" s="20">
        <v>150</v>
      </c>
      <c r="G27" s="20">
        <v>150</v>
      </c>
      <c r="H27" s="20"/>
      <c r="I27" s="20" t="s">
        <v>117</v>
      </c>
      <c r="J27" s="20" t="s">
        <v>117</v>
      </c>
      <c r="K27" s="20"/>
    </row>
    <row r="28" spans="1:11" ht="18.75" hidden="1">
      <c r="A28" s="15"/>
      <c r="B28" s="22" t="s">
        <v>52</v>
      </c>
      <c r="C28" s="17">
        <v>1600</v>
      </c>
      <c r="D28" s="30">
        <v>1600</v>
      </c>
      <c r="E28" s="31"/>
      <c r="F28" s="20">
        <v>1000</v>
      </c>
      <c r="G28" s="20">
        <v>1000</v>
      </c>
      <c r="H28" s="20"/>
      <c r="I28" s="20" t="s">
        <v>118</v>
      </c>
      <c r="J28" s="20" t="s">
        <v>118</v>
      </c>
      <c r="K28" s="20"/>
    </row>
    <row r="29" spans="1:11" ht="18.75" hidden="1">
      <c r="A29" s="15"/>
      <c r="B29" s="22" t="s">
        <v>53</v>
      </c>
      <c r="C29" s="17">
        <v>1600</v>
      </c>
      <c r="D29" s="30">
        <v>1600</v>
      </c>
      <c r="E29" s="31"/>
      <c r="F29" s="20">
        <v>1000</v>
      </c>
      <c r="G29" s="20">
        <v>1000</v>
      </c>
      <c r="H29" s="20"/>
      <c r="I29" s="20" t="s">
        <v>118</v>
      </c>
      <c r="J29" s="20" t="s">
        <v>118</v>
      </c>
      <c r="K29" s="20"/>
    </row>
    <row r="30" spans="1:11" ht="18.75" hidden="1">
      <c r="A30" s="15"/>
      <c r="B30" s="22" t="s">
        <v>54</v>
      </c>
      <c r="C30" s="17"/>
      <c r="D30" s="30"/>
      <c r="E30" s="31"/>
      <c r="F30" s="20"/>
      <c r="G30" s="20"/>
      <c r="H30" s="20"/>
      <c r="I30" s="20"/>
      <c r="J30" s="20"/>
      <c r="K30" s="20"/>
    </row>
    <row r="31" spans="1:11" ht="18" hidden="1">
      <c r="A31" s="20" t="s">
        <v>55</v>
      </c>
      <c r="B31" s="22" t="s">
        <v>56</v>
      </c>
      <c r="C31" s="17"/>
      <c r="D31" s="30"/>
      <c r="E31" s="31"/>
      <c r="F31" s="20"/>
      <c r="G31" s="20"/>
      <c r="H31" s="20"/>
      <c r="I31" s="20"/>
      <c r="J31" s="20"/>
      <c r="K31" s="20"/>
    </row>
    <row r="32" spans="1:11" ht="18" hidden="1">
      <c r="A32" s="20" t="s">
        <v>57</v>
      </c>
      <c r="B32" s="22" t="s">
        <v>58</v>
      </c>
      <c r="C32" s="17">
        <f t="shared" si="1"/>
        <v>0</v>
      </c>
      <c r="D32" s="30"/>
      <c r="E32" s="31"/>
      <c r="F32" s="20"/>
      <c r="G32" s="20"/>
      <c r="H32" s="20"/>
      <c r="I32" s="20"/>
      <c r="J32" s="20"/>
      <c r="K32" s="20"/>
    </row>
    <row r="33" spans="1:11" ht="36" hidden="1">
      <c r="A33" s="20" t="s">
        <v>59</v>
      </c>
      <c r="B33" s="32" t="s">
        <v>60</v>
      </c>
      <c r="C33" s="17">
        <f t="shared" si="1"/>
        <v>0</v>
      </c>
      <c r="D33" s="30">
        <f>SUM(D41:D41)</f>
        <v>0</v>
      </c>
      <c r="E33" s="31"/>
      <c r="F33" s="20"/>
      <c r="G33" s="20"/>
      <c r="H33" s="20"/>
      <c r="I33" s="20"/>
      <c r="J33" s="20"/>
      <c r="K33" s="20"/>
    </row>
    <row r="34" spans="1:11" ht="31.5" customHeight="1">
      <c r="A34" s="15"/>
      <c r="B34" s="22" t="s">
        <v>50</v>
      </c>
      <c r="C34" s="33">
        <v>600</v>
      </c>
      <c r="D34" s="30">
        <v>600</v>
      </c>
      <c r="E34" s="31"/>
      <c r="F34" s="20">
        <v>190</v>
      </c>
      <c r="G34" s="20">
        <v>190</v>
      </c>
      <c r="H34" s="20"/>
      <c r="I34" s="20" t="s">
        <v>121</v>
      </c>
      <c r="J34" s="20" t="s">
        <v>121</v>
      </c>
      <c r="K34" s="20"/>
    </row>
    <row r="35" spans="1:11" ht="28.5" customHeight="1">
      <c r="A35" s="15"/>
      <c r="B35" s="22" t="s">
        <v>51</v>
      </c>
      <c r="C35" s="17">
        <v>600</v>
      </c>
      <c r="D35" s="30">
        <v>600</v>
      </c>
      <c r="E35" s="31"/>
      <c r="F35" s="20">
        <v>190</v>
      </c>
      <c r="G35" s="20">
        <v>190</v>
      </c>
      <c r="H35" s="20"/>
      <c r="I35" s="20" t="s">
        <v>121</v>
      </c>
      <c r="J35" s="20" t="s">
        <v>121</v>
      </c>
      <c r="K35" s="20"/>
    </row>
    <row r="36" spans="1:11" ht="24.75" customHeight="1">
      <c r="A36" s="15"/>
      <c r="B36" s="22" t="s">
        <v>52</v>
      </c>
      <c r="C36" s="17">
        <v>1600</v>
      </c>
      <c r="D36" s="30">
        <v>1600</v>
      </c>
      <c r="E36" s="31"/>
      <c r="F36" s="20">
        <v>1600</v>
      </c>
      <c r="G36" s="20">
        <v>1600</v>
      </c>
      <c r="H36" s="20"/>
      <c r="I36" s="20" t="s">
        <v>122</v>
      </c>
      <c r="J36" s="20" t="s">
        <v>122</v>
      </c>
      <c r="K36" s="20"/>
    </row>
    <row r="37" spans="1:11" ht="28.5" customHeight="1">
      <c r="A37" s="15"/>
      <c r="B37" s="22" t="s">
        <v>53</v>
      </c>
      <c r="C37" s="17">
        <v>1600</v>
      </c>
      <c r="D37" s="30">
        <v>1600</v>
      </c>
      <c r="E37" s="31"/>
      <c r="F37" s="20">
        <v>1600</v>
      </c>
      <c r="G37" s="20">
        <v>1600</v>
      </c>
      <c r="H37" s="20"/>
      <c r="I37" s="20" t="s">
        <v>122</v>
      </c>
      <c r="J37" s="20" t="s">
        <v>122</v>
      </c>
      <c r="K37" s="20"/>
    </row>
    <row r="38" spans="1:11" ht="24.75" customHeight="1">
      <c r="A38" s="15"/>
      <c r="B38" s="22" t="s">
        <v>54</v>
      </c>
      <c r="C38" s="17"/>
      <c r="D38" s="30"/>
      <c r="E38" s="31"/>
      <c r="F38" s="20"/>
      <c r="G38" s="20"/>
      <c r="H38" s="20"/>
      <c r="I38" s="20"/>
      <c r="J38" s="20"/>
      <c r="K38" s="20"/>
    </row>
    <row r="39" spans="1:11" ht="27.75" customHeight="1">
      <c r="A39" s="20" t="s">
        <v>55</v>
      </c>
      <c r="B39" s="22" t="s">
        <v>56</v>
      </c>
      <c r="C39" s="17"/>
      <c r="D39" s="30"/>
      <c r="E39" s="31"/>
      <c r="F39" s="20"/>
      <c r="G39" s="20"/>
      <c r="H39" s="20"/>
      <c r="I39" s="20"/>
      <c r="J39" s="20"/>
      <c r="K39" s="20"/>
    </row>
    <row r="40" spans="1:11" ht="25.5" customHeight="1">
      <c r="A40" s="20" t="s">
        <v>57</v>
      </c>
      <c r="B40" s="22" t="s">
        <v>58</v>
      </c>
      <c r="C40" s="17">
        <f t="shared" ref="C40" si="2">SUM(D40:E40)</f>
        <v>0</v>
      </c>
      <c r="D40" s="30"/>
      <c r="E40" s="31"/>
      <c r="F40" s="20"/>
      <c r="G40" s="20"/>
      <c r="H40" s="20"/>
      <c r="I40" s="20"/>
      <c r="J40" s="20"/>
      <c r="K40" s="20"/>
    </row>
    <row r="41" spans="1:11" ht="36.75" customHeight="1">
      <c r="A41" s="20" t="s">
        <v>61</v>
      </c>
      <c r="B41" s="32" t="s">
        <v>62</v>
      </c>
      <c r="C41" s="17">
        <f t="shared" si="1"/>
        <v>0</v>
      </c>
      <c r="D41" s="30"/>
      <c r="E41" s="31"/>
      <c r="F41" s="20"/>
      <c r="G41" s="20"/>
      <c r="H41" s="20"/>
      <c r="I41" s="20"/>
      <c r="J41" s="20"/>
      <c r="K41" s="20"/>
    </row>
    <row r="42" spans="1:11" ht="24" customHeight="1">
      <c r="A42" s="20"/>
      <c r="B42" s="32" t="s">
        <v>63</v>
      </c>
      <c r="C42" s="17"/>
      <c r="D42" s="30"/>
      <c r="E42" s="31">
        <f>SUM(E43:E45)</f>
        <v>0</v>
      </c>
      <c r="F42" s="20"/>
      <c r="G42" s="20"/>
      <c r="H42" s="20"/>
      <c r="I42" s="20"/>
      <c r="J42" s="20"/>
      <c r="K42" s="20"/>
    </row>
    <row r="43" spans="1:11" ht="33" customHeight="1">
      <c r="A43" s="20" t="s">
        <v>64</v>
      </c>
      <c r="B43" s="32" t="s">
        <v>65</v>
      </c>
      <c r="C43" s="17">
        <v>14944</v>
      </c>
      <c r="D43" s="30">
        <v>14944</v>
      </c>
      <c r="E43" s="31"/>
      <c r="F43" s="20">
        <v>10389</v>
      </c>
      <c r="G43" s="20">
        <v>10389</v>
      </c>
      <c r="H43" s="20"/>
      <c r="I43" s="20">
        <v>5385</v>
      </c>
      <c r="J43" s="20">
        <v>5385</v>
      </c>
      <c r="K43" s="20"/>
    </row>
    <row r="44" spans="1:11" ht="36">
      <c r="A44" s="20"/>
      <c r="B44" s="32" t="s">
        <v>66</v>
      </c>
      <c r="C44" s="17">
        <v>6575</v>
      </c>
      <c r="D44" s="30">
        <v>6575</v>
      </c>
      <c r="E44" s="31"/>
      <c r="F44" s="20">
        <v>4510</v>
      </c>
      <c r="G44" s="20">
        <v>4510</v>
      </c>
      <c r="H44" s="20"/>
      <c r="I44" s="20">
        <v>2065</v>
      </c>
      <c r="J44" s="20">
        <v>2065</v>
      </c>
      <c r="K44" s="20"/>
    </row>
    <row r="45" spans="1:11" ht="18">
      <c r="A45" s="20"/>
      <c r="B45" s="32" t="s">
        <v>67</v>
      </c>
      <c r="C45" s="17">
        <v>1245</v>
      </c>
      <c r="D45" s="30">
        <v>1245</v>
      </c>
      <c r="E45" s="31"/>
      <c r="F45" s="20">
        <v>1245</v>
      </c>
      <c r="G45" s="20">
        <v>1245</v>
      </c>
      <c r="H45" s="20"/>
      <c r="I45" s="20">
        <v>830</v>
      </c>
      <c r="J45" s="20">
        <v>830</v>
      </c>
      <c r="K45" s="20"/>
    </row>
    <row r="46" spans="1:11" ht="18">
      <c r="A46" s="20"/>
      <c r="B46" s="32" t="s">
        <v>68</v>
      </c>
      <c r="C46" s="17">
        <v>4980</v>
      </c>
      <c r="D46" s="30">
        <v>4980</v>
      </c>
      <c r="E46" s="31"/>
      <c r="F46" s="20">
        <v>2490</v>
      </c>
      <c r="G46" s="20">
        <v>2490</v>
      </c>
      <c r="H46" s="20"/>
      <c r="I46" s="20">
        <v>2490</v>
      </c>
      <c r="J46" s="20">
        <v>2490</v>
      </c>
      <c r="K46" s="20"/>
    </row>
    <row r="47" spans="1:11" ht="18">
      <c r="A47" s="20"/>
      <c r="B47" s="32" t="s">
        <v>69</v>
      </c>
      <c r="C47" s="17">
        <v>2000</v>
      </c>
      <c r="D47" s="30">
        <v>2000</v>
      </c>
      <c r="E47" s="31"/>
      <c r="F47" s="20">
        <v>2000</v>
      </c>
      <c r="G47" s="20">
        <v>2000</v>
      </c>
      <c r="H47" s="20"/>
      <c r="I47" s="20"/>
      <c r="J47" s="20"/>
      <c r="K47" s="20"/>
    </row>
    <row r="48" spans="1:11" ht="36">
      <c r="A48" s="20"/>
      <c r="B48" s="32" t="s">
        <v>70</v>
      </c>
      <c r="C48" s="17">
        <v>144</v>
      </c>
      <c r="D48" s="30">
        <v>144</v>
      </c>
      <c r="E48" s="31"/>
      <c r="F48" s="20">
        <v>144</v>
      </c>
      <c r="G48" s="20">
        <v>144</v>
      </c>
      <c r="H48" s="20"/>
      <c r="I48" s="20"/>
      <c r="J48" s="20"/>
      <c r="K48" s="20"/>
    </row>
    <row r="49" spans="1:11" ht="18">
      <c r="A49" s="20">
        <v>3</v>
      </c>
      <c r="B49" s="32" t="s">
        <v>71</v>
      </c>
      <c r="C49" s="17">
        <v>0</v>
      </c>
      <c r="D49" s="30"/>
      <c r="E49" s="31"/>
      <c r="F49" s="20"/>
      <c r="G49" s="20"/>
      <c r="H49" s="20"/>
      <c r="I49" s="20"/>
      <c r="J49" s="20"/>
      <c r="K49" s="20"/>
    </row>
    <row r="50" spans="1:11" ht="18">
      <c r="A50" s="20">
        <v>4</v>
      </c>
      <c r="B50" s="32" t="s">
        <v>72</v>
      </c>
      <c r="C50" s="17"/>
      <c r="D50" s="30"/>
      <c r="E50" s="31"/>
      <c r="F50" s="20"/>
      <c r="G50" s="20"/>
      <c r="H50" s="20"/>
      <c r="I50" s="20"/>
      <c r="J50" s="20"/>
      <c r="K50" s="20"/>
    </row>
    <row r="51" spans="1:11" ht="18.75" thickBot="1">
      <c r="A51" s="20"/>
      <c r="B51" s="22" t="s">
        <v>73</v>
      </c>
      <c r="C51" s="34"/>
      <c r="D51" s="35"/>
      <c r="E51" s="36"/>
      <c r="F51" s="20"/>
      <c r="G51" s="20"/>
      <c r="H51" s="20"/>
      <c r="I51" s="20"/>
      <c r="J51" s="20"/>
      <c r="K51" s="20"/>
    </row>
    <row r="52" spans="1:11" ht="18.75" thickBot="1">
      <c r="A52" s="20"/>
      <c r="B52" s="37" t="s">
        <v>74</v>
      </c>
      <c r="C52" s="17">
        <v>52000</v>
      </c>
      <c r="D52" s="27">
        <v>52000</v>
      </c>
      <c r="E52" s="28"/>
      <c r="F52" s="20">
        <v>32205</v>
      </c>
      <c r="G52" s="20">
        <v>32205</v>
      </c>
      <c r="H52" s="20"/>
      <c r="I52" s="20" t="s">
        <v>124</v>
      </c>
      <c r="J52" s="20" t="s">
        <v>124</v>
      </c>
      <c r="K52" s="20"/>
    </row>
    <row r="53" spans="1:11" ht="18">
      <c r="A53" s="20"/>
      <c r="B53" s="22" t="s">
        <v>25</v>
      </c>
      <c r="C53" s="38"/>
      <c r="D53" s="39"/>
      <c r="E53" s="40"/>
      <c r="F53" s="20"/>
      <c r="G53" s="20"/>
      <c r="H53" s="20"/>
      <c r="I53" s="20"/>
      <c r="J53" s="20"/>
      <c r="K53" s="20"/>
    </row>
    <row r="54" spans="1:11" ht="18">
      <c r="A54" s="20"/>
      <c r="B54" s="41" t="s">
        <v>75</v>
      </c>
      <c r="C54" s="38"/>
      <c r="D54" s="39"/>
      <c r="E54" s="40"/>
      <c r="F54" s="20"/>
      <c r="G54" s="20"/>
      <c r="H54" s="20"/>
      <c r="I54" s="20"/>
      <c r="J54" s="20"/>
      <c r="K54" s="20"/>
    </row>
    <row r="55" spans="1:11" ht="18">
      <c r="A55" s="20"/>
      <c r="B55" s="22" t="s">
        <v>76</v>
      </c>
      <c r="C55" s="20"/>
      <c r="D55" s="20"/>
      <c r="E55" s="20"/>
      <c r="F55" s="20"/>
      <c r="G55" s="20"/>
      <c r="H55" s="20"/>
      <c r="I55" s="20"/>
      <c r="J55" s="20"/>
      <c r="K55" s="20"/>
    </row>
    <row r="56" spans="1:11">
      <c r="F56" s="21"/>
      <c r="G56" s="21"/>
      <c r="H56" s="21"/>
      <c r="I56" s="21"/>
      <c r="J56" s="21"/>
      <c r="K56" s="21"/>
    </row>
  </sheetData>
  <mergeCells count="6">
    <mergeCell ref="A1:K1"/>
    <mergeCell ref="A2:A3"/>
    <mergeCell ref="B2:B3"/>
    <mergeCell ref="C2:E2"/>
    <mergeCell ref="F2:H2"/>
    <mergeCell ref="I2:K2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პროგრამული შესრულება</vt:lpstr>
      <vt:lpstr>აუდიტის ფორმა</vt:lpstr>
      <vt:lpstr>ბიუჯეტის შესრულება</vt:lpstr>
      <vt:lpstr>შესრულება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2023-09-08T06:48:47Z</dcterms:modified>
</cp:coreProperties>
</file>