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6"/>
  </bookViews>
  <sheets>
    <sheet name="ბიუჯეტი" sheetId="1" r:id="rId1"/>
    <sheet name="შესრულება" sheetId="2" r:id="rId2"/>
    <sheet name="შტატები" sheetId="3" r:id="rId3"/>
    <sheet name="პროგრამულის შესრულება" sheetId="4" r:id="rId4"/>
    <sheet name="ბიუჯეტის შესრულება" sheetId="5" r:id="rId5"/>
    <sheet name="პროგრამა" sheetId="6" r:id="rId6"/>
    <sheet name="აუდიტის ფორმა" sheetId="7" r:id="rId7"/>
  </sheets>
  <definedNames/>
  <calcPr fullCalcOnLoad="1"/>
</workbook>
</file>

<file path=xl/sharedStrings.xml><?xml version="1.0" encoding="utf-8"?>
<sst xmlns="http://schemas.openxmlformats.org/spreadsheetml/2006/main" count="263" uniqueCount="165">
  <si>
    <t>N</t>
  </si>
  <si>
    <t>ხარჯების დასახელება</t>
  </si>
  <si>
    <t>წლიური გეგმა</t>
  </si>
  <si>
    <t>შესაბამისი პერიოდის გეგმა (ნაზარდი ჯამი)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</si>
  <si>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</si>
  <si>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</si>
  <si>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</si>
  <si>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</si>
  <si>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</si>
  <si>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</si>
  <si>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</si>
  <si>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</si>
  <si>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</si>
  <si>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</si>
  <si>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</si>
  <si>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</si>
  <si>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</si>
  <si>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</si>
  <si>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</si>
  <si>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</si>
  <si>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</si>
  <si>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</si>
  <si>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</si>
  <si>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</si>
  <si>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</si>
  <si>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</si>
  <si>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</si>
  <si>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</si>
  <si>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</si>
  <si>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</si>
  <si>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</si>
  <si>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</si>
  <si>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</si>
  <si>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</si>
  <si>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</si>
  <si>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</si>
  <si>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</si>
  <si>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</si>
  <si>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</si>
  <si>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</si>
  <si>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</si>
  <si>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</si>
  <si>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</si>
  <si>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სხვა დანარჩენი მომსახურება</t>
  </si>
  <si>
    <t>სხვა ხარჯები</t>
  </si>
  <si>
    <t xml:space="preserve"> </t>
  </si>
  <si>
    <t xml:space="preserve">  - სპეციალისტების მოწვევა და უფასო სამედიცინო კვლევა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</si>
  <si>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</si>
  <si>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</si>
  <si>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</si>
  <si>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</si>
  <si>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ა(ა)იპ - ონის მუნიციპალიტეტის საზოგადოებრივი ჯანდაცვის ცენტრის შტატები და თანამდებობრივი სარგო</t>
  </si>
  <si>
    <t>შტატით გათვალიწინებული თანამდებობების დასახელება</t>
  </si>
  <si>
    <t>ადგილობრივი სუბსიდია</t>
  </si>
  <si>
    <t>სახელმწიფო</t>
  </si>
  <si>
    <t>რაოდენობა</t>
  </si>
  <si>
    <t>თანამდებობრივი სარგო თვეში ერთ ერთეულზე</t>
  </si>
  <si>
    <t>სულ თანამდებობრივი სარგო თვეში</t>
  </si>
  <si>
    <t>დირექტორი</t>
  </si>
  <si>
    <t>ბუღალტერი</t>
  </si>
  <si>
    <t>ცივ ჯაჭვზე პასუხისმგებელი პირი</t>
  </si>
  <si>
    <t>სტატისტიკოსი</t>
  </si>
  <si>
    <t>დამლაგებელი</t>
  </si>
  <si>
    <t>სეზონური ბონიფიკატორი</t>
  </si>
  <si>
    <t>შენიშვნა</t>
  </si>
  <si>
    <t>მუნიციპალიტეტის ფარგლებში არსებული იურიდიული პირების (ა(ა)იპ, შპს) მონაცემები</t>
  </si>
  <si>
    <t>მუნიციპალიტეტი</t>
  </si>
  <si>
    <t>დასახელება</t>
  </si>
  <si>
    <t>კატეგორია</t>
  </si>
  <si>
    <t xml:space="preserve">საკუთარი შემოსავლები </t>
  </si>
  <si>
    <t>მუნიციპალური დაფინანსება (მაგ. სუბსიდია)</t>
  </si>
  <si>
    <t>დასაქმებულთა საშუალო თვიური რაოდენობა წლის განმავლობაში</t>
  </si>
  <si>
    <t>შტატგარეშე მომსახურეთა საშუალო თვიური რაოდენობა წლის განმავლობაში</t>
  </si>
  <si>
    <t xml:space="preserve">შტატგარეშე მომსახურეთა ანაზღაურება </t>
  </si>
  <si>
    <t xml:space="preserve">სხვა დარჩენილი ხარჯები (გარდა შრომის ანაზღაურებისა) </t>
  </si>
  <si>
    <t>ონის მუნიციპალიტეტი</t>
  </si>
  <si>
    <t>ა(ა)იპ ონის მუნიციპალიტეტის საზოგადოებრივი ჯანდაცვის ცენტრი</t>
  </si>
  <si>
    <t>ა(ა)იპ</t>
  </si>
  <si>
    <t>შენიშვნა: რიცხვები იწერება ლარებში</t>
  </si>
  <si>
    <t xml:space="preserve">პროგრამის დასახელება </t>
  </si>
  <si>
    <t>კოდი</t>
  </si>
  <si>
    <t>საზოგადოებრივი ჯანდაცვის მომსახურება</t>
  </si>
  <si>
    <t>06 01</t>
  </si>
  <si>
    <t xml:space="preserve">პროგრამის განმახორციელებელი </t>
  </si>
  <si>
    <t>ა(ა)იპ ონის მუნიციპალიტეტის  საზოგადოებრივი ჯანდაცვის ცენტრი</t>
  </si>
  <si>
    <t>პროგრამის აღწერა</t>
  </si>
  <si>
    <t xml:space="preserve">საზოგადოებრივი ჯანდაცვის პრობლემათა გადაჭრა მოსახლეობის მომსახურების მრავალფეროვნებაში, არსებულ პირობებთან ადაპტირებაში, ჯანმრთელობისათვის მოსალოდნელი საფრთხეებისა და რისკების თავიდან აცილებაში მდგომარეობს.  თვითმმართველი ერთეულების უფლებამოსილებები საზოგადოებრივი ჯანმრთელობის სფეროში არის: ა) საგანმანათლებლო და სააღმზრდელო დაწესებულებებში სანიტარიული და ჰიგიენური ნორმების დაცვის ზედამხედველობა; ბ) მუნიციპალიტეტის ტერიტორიაზე დაავადებების გავრცელების პრევენციის მიზნით დერატიზაციის  და დეზინფექციის ღონისძიებათა ორგანიზება; გ) საგანმანათლებლო და სააღმზრდელო  დაწესებულებებში პრევენციული ღონისძიებების განხორციელების ხელშეწყობა; დ) მუნიციპალიტეტის ტერიტორიაზე განთავსებულ საზოგადოებრივი მნიშვნელობის დაწესებულებებში სანიტარიული ნორმების დაცვის ზედამხედველობა, მათ შორის, საზოგადოებრივი მნიშვნელობის დაწესებულებებში ესთეტიკური და კოსმეტიკური პროცედურების განმახორციელებელ დაწესებულებებში ინფექციების პრევენციისა და კონტროლის სანიტარიული ნორმების დავის კონტროლი; ე) პროფილაქტიკური აცრების ეროვნული კალენდრით განსაზღვრული იმუნოპროფილაქტიკისათვის საქართველოს შრომის, ჯანმრთელობისა და სოციალური დაცვის სამინისტროს მიერ მიწოდებული მასალების მიღების, შენახვისა და განაწილების უზრუნველყოფა სამედიცინო მომსახურების მიმწოდებლებისათვის;  ვ) პრევენციული და ეპიდემიოლოგიური კონტროლის ღონისძიებების გატარება ეპიდსაშიშროებისას; ზ) მუნიციპალიტეტის ტერიტორიაზე პირველადი ეპიდკვლევის ხელშეწყობა; თ) „ტუბერკულოზის კონტროლის შესახებ“ საქართველოს კანონით მათთვის განსაზღვრული უფლებამოსილებების განხორციელება. 
</t>
  </si>
  <si>
    <t>პროგრამის მიზანი</t>
  </si>
  <si>
    <t>მეთვალყურეობა მუნიციპალიტეტის მოსახლეობის ჯანმრთელობაზე, ჯანმრთელობის რისკებისა და საგანგებო სიტუაციების მონიტორინგი და რეაგირება.</t>
  </si>
  <si>
    <t>მოსალოდნელი შედეგი</t>
  </si>
  <si>
    <t>მოსახლეობის ჯანმრთელობის შენარჩუნება და საგანგებო სიტუაციების ლოკალიზება.</t>
  </si>
  <si>
    <t>შედეგის შეფასების ინდიკატორი</t>
  </si>
  <si>
    <t>ინდიკატორის აღწერა</t>
  </si>
  <si>
    <t>საბაზისო მაჩვენებელი</t>
  </si>
  <si>
    <t>მიზნობრივი მაჩვენებელი</t>
  </si>
  <si>
    <t>ცდომილების ალბათობა (%/აღწერა)</t>
  </si>
  <si>
    <t>შესაძლო რისკი</t>
  </si>
  <si>
    <t>ინფექციური დაავადებები</t>
  </si>
  <si>
    <t>ახალი ინფექციების გავრცელება</t>
  </si>
  <si>
    <t>იმუნიზაციის ღინისძიებები (ბავშვთა გეგმიური აცრები)</t>
  </si>
  <si>
    <t>აცრის შემდგომ განვითარებული არასასურველი მოვლენები</t>
  </si>
  <si>
    <t>იმუნიზაციის ღინისძიებები (გრიპის ვაქცინაცია)</t>
  </si>
  <si>
    <t>იმუნიზაციის ღინისძიებები (ანტირაბიული)</t>
  </si>
  <si>
    <t>ცხოვრების ჯანსაღი წესის და უნარჩვევების დამკვიდრება (ლექცია საუბრები)</t>
  </si>
  <si>
    <t>მუნიციპალიტეტის ტერიტორიაზე არსებულ ობიექტებში სანიტარული ნორმების  ზედამხედველობა</t>
  </si>
  <si>
    <t>შესაძლო გართულებები</t>
  </si>
  <si>
    <t>პროგრამის დასახელება (პროგრამული კოდი)</t>
  </si>
  <si>
    <t>პროგრამის გამახორციელებელი</t>
  </si>
  <si>
    <t>პროგრამის აღწერა და მიზანი</t>
  </si>
  <si>
    <t>დაგეგემილი საბოლოო შედეგი</t>
  </si>
  <si>
    <t>მიღწეული შედეგი</t>
  </si>
  <si>
    <t>დაგეგმილი საბოლოო შედეგის შეფასების ინდიკატორი</t>
  </si>
  <si>
    <t>მიღწეული შედეგის შეფასების ინდიკატორი</t>
  </si>
  <si>
    <t>განმარტება</t>
  </si>
  <si>
    <t>№</t>
  </si>
  <si>
    <t>დაგეგმილი მაჩვენებელი</t>
  </si>
  <si>
    <t>მიღწეული მაჩვენებელი</t>
  </si>
  <si>
    <t>ცდომილების მაჩვენებელი (%/აღწერა)</t>
  </si>
  <si>
    <t>დირექტორი:</t>
  </si>
  <si>
    <t>სულ წლის ფაქტი</t>
  </si>
  <si>
    <t>მ.შ. საკუთარი სახსრები</t>
  </si>
  <si>
    <t>მ.შ. მუნიციპალური ბიუჯეტი</t>
  </si>
  <si>
    <t>შემოსულობები</t>
  </si>
  <si>
    <t xml:space="preserve">   შემოსავლები</t>
  </si>
  <si>
    <t xml:space="preserve">    -შემოსავალი მუნიციპალური ბიუჯეტით</t>
  </si>
  <si>
    <t xml:space="preserve">    - საკუთარი შემოსავლები</t>
  </si>
  <si>
    <t xml:space="preserve">    - გრანტები</t>
  </si>
  <si>
    <t xml:space="preserve">   არაფინანსური აქტივების კლება</t>
  </si>
  <si>
    <t xml:space="preserve">   ფინანსური აქტივების კლება (ნაშთი)</t>
  </si>
  <si>
    <t>ვალდებულებების კლება</t>
  </si>
  <si>
    <t xml:space="preserve">   საშინაო</t>
  </si>
  <si>
    <t xml:space="preserve">   საგარეო</t>
  </si>
  <si>
    <t>გადასახდელები</t>
  </si>
  <si>
    <t xml:space="preserve">   ხარჯები</t>
  </si>
  <si>
    <t xml:space="preserve">    - შრომის ანაზღაურება</t>
  </si>
  <si>
    <t xml:space="preserve">    - საქონელი და მომსახურება</t>
  </si>
  <si>
    <t xml:space="preserve">    - პროცენტი</t>
  </si>
  <si>
    <t xml:space="preserve">    - სუბსიდიები</t>
  </si>
  <si>
    <t xml:space="preserve">    - სოციალური უზრუნველყოფა</t>
  </si>
  <si>
    <t xml:space="preserve">    - სხვა ხარჯი</t>
  </si>
  <si>
    <t xml:space="preserve">   არაფინანსური აქტივების ზრდა</t>
  </si>
  <si>
    <t>ნაშთის ცვლილება</t>
  </si>
  <si>
    <t>შემსრულებელი:</t>
  </si>
  <si>
    <t xml:space="preserve">    - katrijis SeZena da datumbva</t>
  </si>
  <si>
    <t xml:space="preserve">    - gamaTbobeli da gamagrilebeli teqnika</t>
  </si>
  <si>
    <t xml:space="preserve">    - sxva mcirefasiani saofise teqnikis SeZenasa da damontaJebasTan dakavSirebuli xarji</t>
  </si>
  <si>
    <t>ა(ა)იპ ონის მუნიციპალიტეტის საზ. ჯანდაცვის  ცენტრის დირექტორი</t>
  </si>
  <si>
    <t>ნონა ბაკურაძე</t>
  </si>
  <si>
    <t>ლაბორანტი ტესტირებისათვის</t>
  </si>
  <si>
    <t xml:space="preserve">საზოგადოებრივი ჯანდაცვის პრობლემათა გადაჭრა მოსახლეობის მომსახურების მრავალფეროვნებაში, არსებულ პირობებთან ადაპტირებაში, ჯანმრთელობისათვის მოსალოდნელი საფრთხეებისა და რისკების თავიდან აცილებაში მდგომარეობს.  თვითმმართველი ერთეულების უფლებამოსილებები საზოგადოებრივი ჯანმრთელობის სფეროში არის: ა) საგანმანათლებლო და სააღმზრდელო დაწესებულებებში სანიტარიული და ჰიგიენური ნორმების დაცვის ზედამხედველობა; ბ) მუნიციპალიტეტის ტერიტორიაზე დაავადებების გავრცელების პრევენციის მიზნითდერატიზაციის  და დეზინფექციის ღონისძიებათა ორგანიზება; გ) საგანმანათლებლო და სააღმზრდელო  დაწესებულებებში პრევენციული ღონისძიებების განხორციელების ხელშეწყობა; დ) მუნიციპალიტეტის ტერიტორიაზე განთავსებულ საზოგადოებრივი მნიშვნელობის დაწესებულებებში სანიტარიული ნორმების დაცვის ზედამხედველობა, მათ შორის, საზოგადოებრივი მნიშვნელობის დაწესებულებებში ესთეტიკური და კოსმეტიკური პროცედურების განმახორციელებელ დაწესებულებებში ინფექციების პრევენციისა და კონტროლის სანიტარიული ნორმების დავის კონტროლი; ე) პროფილაქტიკური აცრების ეროვნული კალენდრით განსაზღვრული იმუნოპროფილაქტიკისათვის საქართველოს შრომის, ჯანმრთელობისა და სოციალური დაცვის სამინისტროს მიერ მიწოდებული მასალების მიღების, შენახვისა და განაწილების უზრუნველყოფა სამედიცინო მომსახურების მიმწოდებლებისათვის;  ვ) პრევენციული და ეპიდემიოლოგიური კონტროლის ღონისძიებების გატარება ეპიდსაშიშროებისას; ზ) მუნიციპალიტეტის ტერიტორიაზე პირველადი ეპიდკვლევის ხელშეწყობა; თ) „ტუბერკულოზის კონტროლის შესახებ“ საქართველოს კანონით მათთვის განსაზღვრული უფლებამოსილებების განხორციელება. </t>
  </si>
  <si>
    <t>კორონას  დადასტურებული შემთხვევები</t>
  </si>
  <si>
    <t>ასოცირებული საწევრო გადასახადი</t>
  </si>
  <si>
    <t>5707.24</t>
  </si>
  <si>
    <t>ა(ა)იპ ონის მუნიციპალიტეტის საზოგადოებრივი ჯანდაცვის ცენტრი  2022 წლის გეგმა</t>
  </si>
  <si>
    <t>კატრიჯის შეძენა და დატუმბვა</t>
  </si>
  <si>
    <t>2022  წლის დაფინანსება</t>
  </si>
  <si>
    <t xml:space="preserve">სულ </t>
  </si>
  <si>
    <t>1131.34</t>
  </si>
  <si>
    <t>ა(ა)იპ - ონის მუნიციპალიტეტის საზოგადოებრივი ჯანდაცვის ცენტრის  2022 წლის    შესრულების ანგარიში</t>
  </si>
  <si>
    <t xml:space="preserve">2022 წლი </t>
  </si>
  <si>
    <t>ნაშთი - 2023წლის 01.01 -თვის = 1131.34 ლარი</t>
  </si>
  <si>
    <t>ნაშთი - 2022წლის 01.01-ისთვის =5707.24 ლარი</t>
  </si>
  <si>
    <t>ნაშთი 01,01,2022=5707.24</t>
  </si>
  <si>
    <t>2022 წლის წლიური შესრულების ანგარიში</t>
  </si>
  <si>
    <t>ინფორმაცია  პროგრამის შესრულების  შესახებ 2022 წელი</t>
  </si>
</sst>
</file>

<file path=xl/styles.xml><?xml version="1.0" encoding="utf-8"?>
<styleSheet xmlns="http://schemas.openxmlformats.org/spreadsheetml/2006/main">
  <numFmts count="1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0"/>
      <color indexed="60"/>
      <name val="Sylfaen"/>
      <family val="1"/>
    </font>
    <font>
      <sz val="10"/>
      <color indexed="10"/>
      <name val="Sylfaen"/>
      <family val="1"/>
    </font>
    <font>
      <sz val="9"/>
      <color indexed="8"/>
      <name val="Sylfaen"/>
      <family val="1"/>
    </font>
    <font>
      <sz val="10"/>
      <name val="Sylfaen"/>
      <family val="1"/>
    </font>
    <font>
      <sz val="11"/>
      <color indexed="8"/>
      <name val="Sylfaen"/>
      <family val="1"/>
    </font>
    <font>
      <b/>
      <sz val="10"/>
      <color indexed="10"/>
      <name val="Sylfaen"/>
      <family val="1"/>
    </font>
    <font>
      <b/>
      <sz val="12"/>
      <color indexed="8"/>
      <name val="Sylfaen"/>
      <family val="1"/>
    </font>
    <font>
      <sz val="10"/>
      <name val="Arial Cyr"/>
      <family val="0"/>
    </font>
    <font>
      <sz val="12"/>
      <name val="Sylfaen"/>
      <family val="1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Sylfae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AcadNusx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>
      <alignment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left" vertical="center"/>
      <protection/>
    </xf>
    <xf numFmtId="3" fontId="3" fillId="0" borderId="10" xfId="57" applyNumberFormat="1" applyFont="1" applyBorder="1" applyAlignment="1">
      <alignment horizontal="center" vertical="center"/>
      <protection/>
    </xf>
    <xf numFmtId="3" fontId="3" fillId="0" borderId="12" xfId="57" applyNumberFormat="1" applyFont="1" applyBorder="1" applyAlignment="1">
      <alignment horizontal="center" vertical="center"/>
      <protection/>
    </xf>
    <xf numFmtId="3" fontId="5" fillId="0" borderId="12" xfId="57" applyNumberFormat="1" applyFont="1" applyBorder="1" applyAlignment="1">
      <alignment horizontal="center" vertical="center"/>
      <protection/>
    </xf>
    <xf numFmtId="0" fontId="3" fillId="0" borderId="10" xfId="57" applyFont="1" applyBorder="1" applyAlignment="1">
      <alignment vertical="center"/>
      <protection/>
    </xf>
    <xf numFmtId="3" fontId="5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right" vertical="center"/>
      <protection/>
    </xf>
    <xf numFmtId="0" fontId="7" fillId="0" borderId="10" xfId="57" applyFont="1" applyBorder="1" applyAlignment="1">
      <alignment vertical="center"/>
      <protection/>
    </xf>
    <xf numFmtId="0" fontId="7" fillId="0" borderId="10" xfId="57" applyFont="1" applyBorder="1" applyAlignment="1">
      <alignment vertical="center" wrapText="1"/>
      <protection/>
    </xf>
    <xf numFmtId="3" fontId="8" fillId="0" borderId="10" xfId="57" applyNumberFormat="1" applyFont="1" applyBorder="1" applyAlignment="1">
      <alignment horizontal="center" vertical="center"/>
      <protection/>
    </xf>
    <xf numFmtId="0" fontId="3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right" vertical="center"/>
      <protection/>
    </xf>
    <xf numFmtId="3" fontId="3" fillId="0" borderId="13" xfId="57" applyNumberFormat="1" applyFont="1" applyBorder="1" applyAlignment="1">
      <alignment horizontal="center" vertical="center"/>
      <protection/>
    </xf>
    <xf numFmtId="3" fontId="6" fillId="0" borderId="13" xfId="57" applyNumberFormat="1" applyFont="1" applyBorder="1" applyAlignment="1">
      <alignment horizontal="center" vertical="center"/>
      <protection/>
    </xf>
    <xf numFmtId="4" fontId="6" fillId="0" borderId="13" xfId="57" applyNumberFormat="1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/>
      <protection/>
    </xf>
    <xf numFmtId="3" fontId="4" fillId="0" borderId="10" xfId="57" applyNumberFormat="1" applyFont="1" applyBorder="1" applyAlignment="1">
      <alignment horizontal="center" vertical="center"/>
      <protection/>
    </xf>
    <xf numFmtId="3" fontId="10" fillId="0" borderId="10" xfId="57" applyNumberFormat="1" applyFont="1" applyBorder="1" applyAlignment="1">
      <alignment horizontal="center" vertical="center"/>
      <protection/>
    </xf>
    <xf numFmtId="0" fontId="9" fillId="0" borderId="12" xfId="57" applyFont="1" applyBorder="1" applyAlignment="1">
      <alignment vertical="center"/>
      <protection/>
    </xf>
    <xf numFmtId="0" fontId="4" fillId="0" borderId="10" xfId="57" applyNumberFormat="1" applyFont="1" applyBorder="1" applyAlignment="1">
      <alignment horizontal="center" vertical="center"/>
      <protection/>
    </xf>
    <xf numFmtId="0" fontId="10" fillId="0" borderId="10" xfId="57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0" xfId="53" applyFont="1" applyBorder="1" applyAlignment="1" applyProtection="1">
      <alignment horizontal="left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left" vertical="center" wrapText="1"/>
      <protection locked="0"/>
    </xf>
    <xf numFmtId="4" fontId="10" fillId="0" borderId="10" xfId="57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9" fontId="20" fillId="33" borderId="10" xfId="0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9" fontId="22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 wrapText="1"/>
    </xf>
    <xf numFmtId="3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8" fillId="33" borderId="17" xfId="0" applyNumberFormat="1" applyFont="1" applyFill="1" applyBorder="1" applyAlignment="1">
      <alignment horizontal="center" vertical="center" wrapText="1"/>
    </xf>
    <xf numFmtId="49" fontId="18" fillId="33" borderId="18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25" xfId="0" applyFont="1" applyBorder="1" applyAlignment="1">
      <alignment horizontal="right" vertical="center"/>
    </xf>
    <xf numFmtId="0" fontId="0" fillId="0" borderId="0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Îáû÷íûé_ÐÎÌÀÍ--Ø-8" xfId="53"/>
    <cellStyle name="Input" xfId="54"/>
    <cellStyle name="Linked Cell" xfId="55"/>
    <cellStyle name="Neutral" xfId="56"/>
    <cellStyle name="Normal 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45"/>
  <sheetViews>
    <sheetView zoomScaleSheetLayoutView="100" zoomScalePageLayoutView="0" workbookViewId="0" topLeftCell="A1">
      <selection activeCell="I46" sqref="I46"/>
    </sheetView>
  </sheetViews>
  <sheetFormatPr defaultColWidth="9.140625" defaultRowHeight="15"/>
  <cols>
    <col min="1" max="1" width="4.8515625" style="0" customWidth="1"/>
    <col min="2" max="2" width="54.00390625" style="0" customWidth="1"/>
    <col min="3" max="5" width="11.00390625" style="0" customWidth="1"/>
    <col min="6" max="6" width="17.7109375" style="0" customWidth="1"/>
  </cols>
  <sheetData>
    <row r="1" spans="1:6" ht="34.5" customHeight="1">
      <c r="A1" s="66" t="s">
        <v>153</v>
      </c>
      <c r="B1" s="66"/>
      <c r="C1" s="66"/>
      <c r="D1" s="66"/>
      <c r="E1" s="66"/>
      <c r="F1" s="66"/>
    </row>
    <row r="2" spans="1:6" ht="21.75" customHeight="1">
      <c r="A2" s="72" t="s">
        <v>0</v>
      </c>
      <c r="B2" s="74" t="s">
        <v>1</v>
      </c>
      <c r="C2" s="67" t="s">
        <v>2</v>
      </c>
      <c r="D2" s="68"/>
      <c r="E2" s="69"/>
      <c r="F2" s="70" t="s">
        <v>64</v>
      </c>
    </row>
    <row r="3" spans="1:6" ht="24.75" customHeight="1" thickBot="1">
      <c r="A3" s="73"/>
      <c r="B3" s="75"/>
      <c r="C3" s="5" t="s">
        <v>5</v>
      </c>
      <c r="D3" s="5" t="s">
        <v>6</v>
      </c>
      <c r="E3" s="5" t="s">
        <v>7</v>
      </c>
      <c r="F3" s="71"/>
    </row>
    <row r="4" spans="1:6" ht="17.25" customHeight="1" thickTop="1">
      <c r="A4" s="1"/>
      <c r="B4" s="6" t="s">
        <v>8</v>
      </c>
      <c r="C4" s="7"/>
      <c r="D4" s="8"/>
      <c r="E4" s="8"/>
      <c r="F4" s="7"/>
    </row>
    <row r="5" spans="1:6" ht="17.25" customHeight="1">
      <c r="A5" s="1"/>
      <c r="B5" s="10" t="s">
        <v>9</v>
      </c>
      <c r="C5" s="7">
        <v>7</v>
      </c>
      <c r="D5" s="7">
        <v>7</v>
      </c>
      <c r="E5" s="7">
        <v>4</v>
      </c>
      <c r="F5" s="7"/>
    </row>
    <row r="6" spans="1:6" ht="17.25" customHeight="1">
      <c r="A6" s="1">
        <v>1</v>
      </c>
      <c r="B6" s="10" t="s">
        <v>10</v>
      </c>
      <c r="C6" s="7">
        <v>50946</v>
      </c>
      <c r="D6" s="7">
        <v>26520</v>
      </c>
      <c r="E6" s="12">
        <v>24426</v>
      </c>
      <c r="F6" s="7"/>
    </row>
    <row r="7" spans="1:6" ht="17.25" customHeight="1">
      <c r="A7" s="1">
        <v>2</v>
      </c>
      <c r="B7" s="10" t="s">
        <v>11</v>
      </c>
      <c r="C7" s="7">
        <v>22405</v>
      </c>
      <c r="D7" s="7">
        <v>17910</v>
      </c>
      <c r="E7" s="12">
        <v>4495</v>
      </c>
      <c r="F7" s="7"/>
    </row>
    <row r="8" spans="1:6" ht="17.25" customHeight="1">
      <c r="A8" s="13" t="s">
        <v>12</v>
      </c>
      <c r="B8" s="14" t="s">
        <v>13</v>
      </c>
      <c r="C8" s="7"/>
      <c r="D8" s="7"/>
      <c r="E8" s="12"/>
      <c r="F8" s="7"/>
    </row>
    <row r="9" spans="1:6" ht="17.25" customHeight="1">
      <c r="A9" s="13" t="s">
        <v>14</v>
      </c>
      <c r="B9" s="14" t="s">
        <v>15</v>
      </c>
      <c r="C9" s="7">
        <v>200</v>
      </c>
      <c r="D9" s="7">
        <v>200</v>
      </c>
      <c r="E9" s="12">
        <v>0</v>
      </c>
      <c r="F9" s="7"/>
    </row>
    <row r="10" spans="1:6" ht="17.25" customHeight="1">
      <c r="A10" s="13" t="s">
        <v>16</v>
      </c>
      <c r="B10" s="14" t="s">
        <v>17</v>
      </c>
      <c r="C10" s="7">
        <v>7272</v>
      </c>
      <c r="D10" s="7">
        <v>5720</v>
      </c>
      <c r="E10" s="12">
        <v>1552</v>
      </c>
      <c r="F10" s="16"/>
    </row>
    <row r="11" spans="1:6" ht="17.25" customHeight="1">
      <c r="A11" s="13"/>
      <c r="B11" s="14" t="s">
        <v>18</v>
      </c>
      <c r="C11" s="7">
        <v>907</v>
      </c>
      <c r="D11" s="7">
        <v>0</v>
      </c>
      <c r="E11" s="12">
        <v>907</v>
      </c>
      <c r="F11" s="7"/>
    </row>
    <row r="12" spans="1:6" ht="17.25" customHeight="1">
      <c r="A12" s="13"/>
      <c r="B12" s="14" t="s">
        <v>19</v>
      </c>
      <c r="C12" s="7">
        <v>0</v>
      </c>
      <c r="D12" s="7">
        <v>0</v>
      </c>
      <c r="E12" s="12">
        <v>0</v>
      </c>
      <c r="F12" s="7"/>
    </row>
    <row r="13" spans="1:6" ht="25.5" customHeight="1">
      <c r="A13" s="13"/>
      <c r="B13" s="53" t="s">
        <v>143</v>
      </c>
      <c r="C13" s="7">
        <v>500</v>
      </c>
      <c r="D13" s="7">
        <v>200</v>
      </c>
      <c r="E13" s="12">
        <v>300</v>
      </c>
      <c r="F13" s="7"/>
    </row>
    <row r="14" spans="1:6" ht="25.5" customHeight="1">
      <c r="A14" s="13"/>
      <c r="B14" s="53" t="s">
        <v>144</v>
      </c>
      <c r="C14" s="7">
        <v>0</v>
      </c>
      <c r="D14" s="7">
        <v>0</v>
      </c>
      <c r="E14" s="12"/>
      <c r="F14" s="7"/>
    </row>
    <row r="15" spans="1:6" ht="29.25" customHeight="1">
      <c r="A15" s="13"/>
      <c r="B15" s="54" t="s">
        <v>145</v>
      </c>
      <c r="C15" s="7">
        <v>0</v>
      </c>
      <c r="D15" s="7">
        <v>0</v>
      </c>
      <c r="E15" s="12"/>
      <c r="F15" s="7"/>
    </row>
    <row r="16" spans="1:6" ht="17.25" customHeight="1">
      <c r="A16" s="13"/>
      <c r="B16" s="15" t="s">
        <v>21</v>
      </c>
      <c r="C16" s="7">
        <v>1210</v>
      </c>
      <c r="D16" s="7">
        <v>1210</v>
      </c>
      <c r="E16" s="12">
        <v>0</v>
      </c>
      <c r="F16" s="7"/>
    </row>
    <row r="17" spans="1:6" ht="39.75" customHeight="1">
      <c r="A17" s="13"/>
      <c r="B17" s="15" t="s">
        <v>22</v>
      </c>
      <c r="C17" s="7">
        <v>0</v>
      </c>
      <c r="D17" s="7">
        <v>0</v>
      </c>
      <c r="E17" s="12"/>
      <c r="F17" s="7"/>
    </row>
    <row r="18" spans="1:6" ht="17.25" customHeight="1">
      <c r="A18" s="13"/>
      <c r="B18" s="14" t="s">
        <v>23</v>
      </c>
      <c r="C18" s="16">
        <v>1405</v>
      </c>
      <c r="D18" s="16">
        <v>1060</v>
      </c>
      <c r="E18" s="12">
        <v>345</v>
      </c>
      <c r="F18" s="16"/>
    </row>
    <row r="19" spans="1:6" ht="17.25" customHeight="1">
      <c r="A19" s="13"/>
      <c r="B19" s="14" t="s">
        <v>24</v>
      </c>
      <c r="C19" s="16">
        <v>0</v>
      </c>
      <c r="D19" s="16">
        <v>0</v>
      </c>
      <c r="E19" s="12"/>
      <c r="F19" s="16"/>
    </row>
    <row r="20" spans="1:6" ht="17.25" customHeight="1">
      <c r="A20" s="13"/>
      <c r="B20" s="14" t="s">
        <v>25</v>
      </c>
      <c r="C20" s="16">
        <v>1405</v>
      </c>
      <c r="D20" s="12">
        <v>1060</v>
      </c>
      <c r="E20" s="12">
        <v>345</v>
      </c>
      <c r="F20" s="16"/>
    </row>
    <row r="21" spans="1:6" ht="17.25" customHeight="1">
      <c r="A21" s="13"/>
      <c r="B21" s="14" t="s">
        <v>26</v>
      </c>
      <c r="C21" s="7">
        <v>3250</v>
      </c>
      <c r="D21" s="12">
        <v>3250</v>
      </c>
      <c r="E21" s="12">
        <f>SUM(E22:E24)</f>
        <v>0</v>
      </c>
      <c r="F21" s="7"/>
    </row>
    <row r="22" spans="1:6" ht="17.25" customHeight="1">
      <c r="A22" s="13"/>
      <c r="B22" s="14" t="s">
        <v>27</v>
      </c>
      <c r="C22" s="7">
        <v>1200</v>
      </c>
      <c r="D22" s="12">
        <v>1200</v>
      </c>
      <c r="E22" s="12">
        <v>0</v>
      </c>
      <c r="F22" s="7"/>
    </row>
    <row r="23" spans="1:6" ht="17.25" customHeight="1">
      <c r="A23" s="13"/>
      <c r="B23" s="15" t="s">
        <v>28</v>
      </c>
      <c r="C23" s="7">
        <v>250</v>
      </c>
      <c r="D23" s="12">
        <v>250</v>
      </c>
      <c r="E23" s="12">
        <v>0</v>
      </c>
      <c r="F23" s="7"/>
    </row>
    <row r="24" spans="1:6" ht="17.25" customHeight="1">
      <c r="A24" s="13"/>
      <c r="B24" s="15" t="s">
        <v>29</v>
      </c>
      <c r="C24" s="7">
        <v>1800</v>
      </c>
      <c r="D24" s="12">
        <v>1800</v>
      </c>
      <c r="E24" s="12">
        <v>0</v>
      </c>
      <c r="F24" s="7"/>
    </row>
    <row r="25" spans="1:6" ht="17.25" customHeight="1">
      <c r="A25" s="13" t="s">
        <v>30</v>
      </c>
      <c r="B25" s="14" t="s">
        <v>31</v>
      </c>
      <c r="C25" s="7">
        <v>0</v>
      </c>
      <c r="D25" s="12">
        <v>0</v>
      </c>
      <c r="E25" s="12"/>
      <c r="F25" s="7"/>
    </row>
    <row r="26" spans="1:6" ht="17.25" customHeight="1">
      <c r="A26" s="13" t="s">
        <v>32</v>
      </c>
      <c r="B26" s="14" t="s">
        <v>33</v>
      </c>
      <c r="C26" s="7">
        <v>6533</v>
      </c>
      <c r="D26" s="12">
        <v>3590</v>
      </c>
      <c r="E26" s="12">
        <v>2943</v>
      </c>
      <c r="F26" s="7"/>
    </row>
    <row r="27" spans="1:6" ht="25.5" customHeight="1">
      <c r="A27" s="13" t="s">
        <v>34</v>
      </c>
      <c r="B27" s="15" t="s">
        <v>35</v>
      </c>
      <c r="C27" s="7">
        <f aca="true" t="shared" si="0" ref="C27:C37">SUM(D27:E27)</f>
        <v>0</v>
      </c>
      <c r="D27" s="12">
        <v>0</v>
      </c>
      <c r="E27" s="12"/>
      <c r="F27" s="7"/>
    </row>
    <row r="28" spans="1:6" ht="25.5" customHeight="1">
      <c r="A28" s="13" t="s">
        <v>36</v>
      </c>
      <c r="B28" s="15" t="s">
        <v>37</v>
      </c>
      <c r="C28" s="7">
        <v>3800</v>
      </c>
      <c r="D28" s="12">
        <v>3800</v>
      </c>
      <c r="E28" s="12">
        <f>SUM(E29:E30)</f>
        <v>0</v>
      </c>
      <c r="F28" s="7"/>
    </row>
    <row r="29" spans="1:6" ht="17.25" customHeight="1">
      <c r="A29" s="13"/>
      <c r="B29" s="15" t="s">
        <v>38</v>
      </c>
      <c r="C29" s="7">
        <f t="shared" si="0"/>
        <v>0</v>
      </c>
      <c r="D29" s="12">
        <v>0</v>
      </c>
      <c r="E29" s="12"/>
      <c r="F29" s="7"/>
    </row>
    <row r="30" spans="1:6" ht="17.25" customHeight="1">
      <c r="A30" s="13"/>
      <c r="B30" s="15" t="s">
        <v>39</v>
      </c>
      <c r="C30" s="7">
        <v>3800</v>
      </c>
      <c r="D30" s="12">
        <v>3800</v>
      </c>
      <c r="E30" s="12">
        <v>0</v>
      </c>
      <c r="F30" s="7"/>
    </row>
    <row r="31" spans="1:6" ht="17.25" customHeight="1">
      <c r="A31" s="13" t="s">
        <v>40</v>
      </c>
      <c r="B31" s="15" t="s">
        <v>41</v>
      </c>
      <c r="C31" s="7">
        <v>4600</v>
      </c>
      <c r="D31" s="12">
        <v>4600</v>
      </c>
      <c r="E31" s="12">
        <f>SUM(E32:E34)</f>
        <v>0</v>
      </c>
      <c r="F31" s="7"/>
    </row>
    <row r="32" spans="1:6" ht="27.75" customHeight="1">
      <c r="A32" s="13"/>
      <c r="B32" s="15" t="s">
        <v>42</v>
      </c>
      <c r="C32" s="7">
        <f t="shared" si="0"/>
        <v>0</v>
      </c>
      <c r="D32" s="12"/>
      <c r="E32" s="12"/>
      <c r="F32" s="7"/>
    </row>
    <row r="33" spans="1:6" ht="17.25" customHeight="1">
      <c r="A33" s="13"/>
      <c r="B33" s="15" t="s">
        <v>151</v>
      </c>
      <c r="C33" s="7">
        <f t="shared" si="0"/>
        <v>4000</v>
      </c>
      <c r="D33" s="12">
        <v>4000</v>
      </c>
      <c r="E33" s="12">
        <v>0</v>
      </c>
      <c r="F33" s="7"/>
    </row>
    <row r="34" spans="1:6" ht="17.25" customHeight="1">
      <c r="A34" s="13"/>
      <c r="B34" s="15" t="s">
        <v>43</v>
      </c>
      <c r="C34" s="7">
        <v>600</v>
      </c>
      <c r="D34" s="12">
        <v>600</v>
      </c>
      <c r="E34" s="12">
        <v>0</v>
      </c>
      <c r="F34" s="7"/>
    </row>
    <row r="35" spans="1:6" ht="17.25" customHeight="1">
      <c r="A35" s="1">
        <v>3</v>
      </c>
      <c r="B35" s="15" t="s">
        <v>44</v>
      </c>
      <c r="C35" s="7">
        <v>5570</v>
      </c>
      <c r="D35" s="12">
        <v>5570</v>
      </c>
      <c r="E35" s="12">
        <f>SUM(E36:E36)</f>
        <v>0</v>
      </c>
      <c r="F35" s="7"/>
    </row>
    <row r="36" spans="1:6" ht="17.25" customHeight="1">
      <c r="A36" s="1" t="s">
        <v>45</v>
      </c>
      <c r="B36" s="15" t="s">
        <v>46</v>
      </c>
      <c r="C36" s="7">
        <v>5570</v>
      </c>
      <c r="D36" s="12">
        <v>5570</v>
      </c>
      <c r="E36" s="12">
        <v>0</v>
      </c>
      <c r="F36" s="7"/>
    </row>
    <row r="37" spans="1:6" ht="17.25" customHeight="1">
      <c r="A37" s="1">
        <v>4</v>
      </c>
      <c r="B37" s="14" t="s">
        <v>47</v>
      </c>
      <c r="C37" s="7">
        <f t="shared" si="0"/>
        <v>0</v>
      </c>
      <c r="D37" s="12">
        <v>0</v>
      </c>
      <c r="E37" s="12"/>
      <c r="F37" s="7"/>
    </row>
    <row r="38" spans="1:6" ht="17.25" customHeight="1" thickBot="1">
      <c r="A38" s="17"/>
      <c r="B38" s="18" t="s">
        <v>48</v>
      </c>
      <c r="C38" s="19">
        <v>78921</v>
      </c>
      <c r="D38" s="20">
        <v>50000</v>
      </c>
      <c r="E38" s="21">
        <v>28921</v>
      </c>
      <c r="F38" s="19"/>
    </row>
    <row r="39" spans="1:6" ht="17.25" customHeight="1">
      <c r="A39" s="22"/>
      <c r="B39" s="23" t="s">
        <v>6</v>
      </c>
      <c r="C39" s="24">
        <v>50000</v>
      </c>
      <c r="D39" s="25"/>
      <c r="E39" s="25"/>
      <c r="F39" s="24"/>
    </row>
    <row r="40" spans="1:6" ht="17.25" customHeight="1">
      <c r="A40" s="1"/>
      <c r="B40" s="26" t="s">
        <v>49</v>
      </c>
      <c r="C40" s="27"/>
      <c r="D40" s="28"/>
      <c r="E40" s="35">
        <v>23214</v>
      </c>
      <c r="F40" s="27"/>
    </row>
    <row r="41" spans="1:6" ht="17.25" customHeight="1">
      <c r="A41" s="1"/>
      <c r="B41" s="23" t="s">
        <v>50</v>
      </c>
      <c r="C41" s="27">
        <f>SUM(D41:E41)</f>
        <v>0</v>
      </c>
      <c r="D41" s="28"/>
      <c r="E41" s="28" t="s">
        <v>152</v>
      </c>
      <c r="F41" s="27"/>
    </row>
    <row r="42" ht="15">
      <c r="D42" s="29"/>
    </row>
    <row r="45" spans="2:4" ht="30">
      <c r="B45" s="48" t="s">
        <v>146</v>
      </c>
      <c r="D45" t="s">
        <v>147</v>
      </c>
    </row>
  </sheetData>
  <sheetProtection/>
  <mergeCells count="5">
    <mergeCell ref="A1:F1"/>
    <mergeCell ref="C2:E2"/>
    <mergeCell ref="F2:F3"/>
    <mergeCell ref="A2:A3"/>
    <mergeCell ref="B2:B3"/>
  </mergeCells>
  <printOptions/>
  <pageMargins left="0.45" right="0" top="0.5" bottom="0.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4"/>
  <sheetViews>
    <sheetView zoomScaleSheetLayoutView="100" zoomScalePageLayoutView="0" workbookViewId="0" topLeftCell="A28">
      <selection activeCell="M35" sqref="M35"/>
    </sheetView>
  </sheetViews>
  <sheetFormatPr defaultColWidth="9.140625" defaultRowHeight="15"/>
  <cols>
    <col min="1" max="1" width="4.8515625" style="0" customWidth="1"/>
    <col min="2" max="2" width="53.8515625" style="0" customWidth="1"/>
    <col min="3" max="11" width="11.00390625" style="0" customWidth="1"/>
  </cols>
  <sheetData>
    <row r="1" spans="1:11" ht="34.5" customHeight="1">
      <c r="A1" s="66" t="s">
        <v>158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4.5" customHeight="1">
      <c r="A2" s="1" t="s">
        <v>0</v>
      </c>
      <c r="B2" s="2" t="s">
        <v>1</v>
      </c>
      <c r="C2" s="67" t="s">
        <v>2</v>
      </c>
      <c r="D2" s="68"/>
      <c r="E2" s="69"/>
      <c r="F2" s="76" t="s">
        <v>3</v>
      </c>
      <c r="G2" s="76"/>
      <c r="H2" s="76"/>
      <c r="I2" s="68" t="s">
        <v>4</v>
      </c>
      <c r="J2" s="68"/>
      <c r="K2" s="69"/>
    </row>
    <row r="3" spans="1:11" ht="34.5" customHeight="1" thickBot="1">
      <c r="A3" s="3"/>
      <c r="B3" s="4"/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  <c r="K3" s="5" t="s">
        <v>7</v>
      </c>
    </row>
    <row r="4" spans="1:11" ht="17.25" customHeight="1" thickTop="1">
      <c r="A4" s="1"/>
      <c r="B4" s="6" t="s">
        <v>8</v>
      </c>
      <c r="C4" s="7">
        <f>D4+E4</f>
        <v>0</v>
      </c>
      <c r="D4" s="8"/>
      <c r="E4" s="8"/>
      <c r="F4" s="7">
        <f>G4+H4</f>
        <v>0</v>
      </c>
      <c r="G4" s="9"/>
      <c r="H4" s="9"/>
      <c r="I4" s="7">
        <f>J4+K4</f>
        <v>0</v>
      </c>
      <c r="J4" s="9"/>
      <c r="K4" s="9"/>
    </row>
    <row r="5" spans="1:11" ht="17.25" customHeight="1">
      <c r="A5" s="1"/>
      <c r="B5" s="10" t="s">
        <v>9</v>
      </c>
      <c r="C5" s="7">
        <v>7</v>
      </c>
      <c r="D5" s="7">
        <v>7</v>
      </c>
      <c r="E5" s="7"/>
      <c r="F5" s="7">
        <v>7</v>
      </c>
      <c r="G5" s="11">
        <v>7</v>
      </c>
      <c r="H5" s="11"/>
      <c r="I5" s="7">
        <v>7</v>
      </c>
      <c r="J5" s="11">
        <v>7</v>
      </c>
      <c r="K5" s="11"/>
    </row>
    <row r="6" spans="1:11" ht="17.25" customHeight="1">
      <c r="A6" s="1">
        <v>1</v>
      </c>
      <c r="B6" s="10" t="s">
        <v>10</v>
      </c>
      <c r="C6" s="7">
        <v>50946</v>
      </c>
      <c r="D6" s="12">
        <v>26520</v>
      </c>
      <c r="E6" s="12">
        <v>24426</v>
      </c>
      <c r="F6" s="7">
        <v>50946</v>
      </c>
      <c r="G6" s="12">
        <v>26520</v>
      </c>
      <c r="H6" s="12">
        <v>24426</v>
      </c>
      <c r="I6" s="7">
        <v>50946</v>
      </c>
      <c r="J6" s="12">
        <v>26520</v>
      </c>
      <c r="K6" s="12">
        <v>24426</v>
      </c>
    </row>
    <row r="7" spans="1:11" ht="17.25" customHeight="1">
      <c r="A7" s="1">
        <v>2</v>
      </c>
      <c r="B7" s="10" t="s">
        <v>11</v>
      </c>
      <c r="C7" s="7">
        <v>22405</v>
      </c>
      <c r="D7" s="12">
        <v>17910</v>
      </c>
      <c r="E7" s="12">
        <v>4495</v>
      </c>
      <c r="F7" s="7">
        <v>22405</v>
      </c>
      <c r="G7" s="12">
        <v>17910</v>
      </c>
      <c r="H7" s="12">
        <v>4495</v>
      </c>
      <c r="I7" s="7">
        <v>17413</v>
      </c>
      <c r="J7" s="12">
        <f>SUM(J8:J10,J24:J27,J30)</f>
        <v>13971</v>
      </c>
      <c r="K7" s="12">
        <f>SUM(K8:K10,K24:K27,K30)</f>
        <v>3442</v>
      </c>
    </row>
    <row r="8" spans="1:11" ht="17.25" customHeight="1">
      <c r="A8" s="13" t="s">
        <v>12</v>
      </c>
      <c r="B8" s="14" t="s">
        <v>13</v>
      </c>
      <c r="C8" s="7">
        <f>D8+E8</f>
        <v>0</v>
      </c>
      <c r="D8" s="12"/>
      <c r="E8" s="12"/>
      <c r="F8" s="7">
        <f>G8+H8</f>
        <v>0</v>
      </c>
      <c r="G8" s="12"/>
      <c r="H8" s="12"/>
      <c r="I8" s="7">
        <f>J8+K8</f>
        <v>0</v>
      </c>
      <c r="J8" s="12"/>
      <c r="K8" s="12"/>
    </row>
    <row r="9" spans="1:11" ht="17.25" customHeight="1">
      <c r="A9" s="13" t="s">
        <v>14</v>
      </c>
      <c r="B9" s="14" t="s">
        <v>15</v>
      </c>
      <c r="C9" s="7">
        <f>D9+E9</f>
        <v>200</v>
      </c>
      <c r="D9" s="12">
        <v>200</v>
      </c>
      <c r="E9" s="12">
        <v>0</v>
      </c>
      <c r="F9" s="7">
        <v>200</v>
      </c>
      <c r="G9" s="12">
        <v>200</v>
      </c>
      <c r="H9" s="12">
        <v>0</v>
      </c>
      <c r="I9" s="7">
        <f>J9+K9</f>
        <v>105</v>
      </c>
      <c r="J9" s="12">
        <v>105</v>
      </c>
      <c r="K9" s="12">
        <v>0</v>
      </c>
    </row>
    <row r="10" spans="1:11" ht="17.25" customHeight="1">
      <c r="A10" s="13" t="s">
        <v>16</v>
      </c>
      <c r="B10" s="14" t="s">
        <v>17</v>
      </c>
      <c r="C10" s="7">
        <f>SUM(D10:E10)</f>
        <v>7272</v>
      </c>
      <c r="D10" s="12">
        <v>5720</v>
      </c>
      <c r="E10" s="12">
        <v>1552</v>
      </c>
      <c r="F10" s="16">
        <v>7272</v>
      </c>
      <c r="G10" s="12">
        <v>5720</v>
      </c>
      <c r="H10" s="12">
        <v>1552</v>
      </c>
      <c r="I10" s="16">
        <v>6038</v>
      </c>
      <c r="J10" s="12">
        <v>5094</v>
      </c>
      <c r="K10" s="12">
        <f>SUM(K11:K17,K20)</f>
        <v>944</v>
      </c>
    </row>
    <row r="11" spans="1:11" ht="17.25" customHeight="1">
      <c r="A11" s="13"/>
      <c r="B11" s="14" t="s">
        <v>18</v>
      </c>
      <c r="C11" s="7">
        <v>907</v>
      </c>
      <c r="D11" s="12">
        <v>0</v>
      </c>
      <c r="E11" s="12">
        <v>907</v>
      </c>
      <c r="F11" s="7">
        <v>907</v>
      </c>
      <c r="G11" s="12">
        <v>0</v>
      </c>
      <c r="H11" s="12">
        <v>907</v>
      </c>
      <c r="I11" s="7">
        <v>619</v>
      </c>
      <c r="J11" s="12">
        <v>0</v>
      </c>
      <c r="K11" s="12">
        <v>619</v>
      </c>
    </row>
    <row r="12" spans="1:11" ht="17.25" customHeight="1">
      <c r="A12" s="13"/>
      <c r="B12" s="14" t="s">
        <v>19</v>
      </c>
      <c r="C12" s="7">
        <f aca="true" t="shared" si="0" ref="C12:C34">SUM(D12:E12)</f>
        <v>0</v>
      </c>
      <c r="D12" s="12"/>
      <c r="E12" s="12"/>
      <c r="F12" s="7">
        <f aca="true" t="shared" si="1" ref="F12:F37">SUM(G12:H12)</f>
        <v>0</v>
      </c>
      <c r="G12" s="12"/>
      <c r="H12" s="12"/>
      <c r="I12" s="7">
        <f aca="true" t="shared" si="2" ref="I12:I37">SUM(J12:K12)</f>
        <v>0</v>
      </c>
      <c r="J12" s="12"/>
      <c r="K12" s="12"/>
    </row>
    <row r="13" spans="1:11" ht="25.5" customHeight="1">
      <c r="A13" s="13"/>
      <c r="B13" s="15" t="s">
        <v>154</v>
      </c>
      <c r="C13" s="7">
        <f t="shared" si="0"/>
        <v>500</v>
      </c>
      <c r="D13" s="12">
        <v>200</v>
      </c>
      <c r="E13" s="12">
        <v>300</v>
      </c>
      <c r="F13" s="7">
        <f t="shared" si="1"/>
        <v>500</v>
      </c>
      <c r="G13" s="12">
        <v>200</v>
      </c>
      <c r="H13" s="12">
        <v>300</v>
      </c>
      <c r="I13" s="7">
        <f t="shared" si="2"/>
        <v>380</v>
      </c>
      <c r="J13" s="12">
        <v>200</v>
      </c>
      <c r="K13" s="12">
        <v>180</v>
      </c>
    </row>
    <row r="14" spans="1:11" ht="17.25" customHeight="1">
      <c r="A14" s="13"/>
      <c r="B14" s="15" t="s">
        <v>20</v>
      </c>
      <c r="C14" s="7">
        <f t="shared" si="0"/>
        <v>0</v>
      </c>
      <c r="D14" s="12"/>
      <c r="E14" s="12"/>
      <c r="F14" s="7">
        <f t="shared" si="1"/>
        <v>0</v>
      </c>
      <c r="G14" s="12"/>
      <c r="H14" s="12"/>
      <c r="I14" s="7">
        <f t="shared" si="2"/>
        <v>0</v>
      </c>
      <c r="J14" s="12"/>
      <c r="K14" s="12"/>
    </row>
    <row r="15" spans="1:11" ht="17.25" customHeight="1">
      <c r="A15" s="13"/>
      <c r="B15" s="15" t="s">
        <v>21</v>
      </c>
      <c r="C15" s="7">
        <f t="shared" si="0"/>
        <v>1210</v>
      </c>
      <c r="D15" s="12">
        <v>1210</v>
      </c>
      <c r="E15" s="12">
        <v>0</v>
      </c>
      <c r="F15" s="7">
        <f t="shared" si="1"/>
        <v>50</v>
      </c>
      <c r="G15" s="12">
        <v>50</v>
      </c>
      <c r="H15" s="12">
        <v>0</v>
      </c>
      <c r="I15" s="7">
        <f t="shared" si="2"/>
        <v>1205</v>
      </c>
      <c r="J15" s="12">
        <v>1205</v>
      </c>
      <c r="K15" s="12">
        <v>0</v>
      </c>
    </row>
    <row r="16" spans="1:11" ht="24.75" customHeight="1">
      <c r="A16" s="13"/>
      <c r="B16" s="15" t="s">
        <v>22</v>
      </c>
      <c r="C16" s="7">
        <f t="shared" si="0"/>
        <v>0</v>
      </c>
      <c r="D16" s="12"/>
      <c r="E16" s="12"/>
      <c r="F16" s="7">
        <f t="shared" si="1"/>
        <v>0</v>
      </c>
      <c r="G16" s="12"/>
      <c r="H16" s="12"/>
      <c r="I16" s="7">
        <f t="shared" si="2"/>
        <v>0</v>
      </c>
      <c r="J16" s="12"/>
      <c r="K16" s="12"/>
    </row>
    <row r="17" spans="1:11" ht="17.25" customHeight="1">
      <c r="A17" s="13"/>
      <c r="B17" s="14" t="s">
        <v>23</v>
      </c>
      <c r="C17" s="16">
        <v>1405</v>
      </c>
      <c r="D17" s="12">
        <v>1060</v>
      </c>
      <c r="E17" s="12">
        <v>345</v>
      </c>
      <c r="F17" s="16">
        <v>1405</v>
      </c>
      <c r="G17" s="12">
        <v>1060</v>
      </c>
      <c r="H17" s="12">
        <v>345</v>
      </c>
      <c r="I17" s="16">
        <v>517</v>
      </c>
      <c r="J17" s="12">
        <v>1060</v>
      </c>
      <c r="K17" s="12">
        <v>145</v>
      </c>
    </row>
    <row r="18" spans="1:11" ht="17.25" customHeight="1">
      <c r="A18" s="13"/>
      <c r="B18" s="14" t="s">
        <v>24</v>
      </c>
      <c r="C18" s="16">
        <f t="shared" si="0"/>
        <v>0</v>
      </c>
      <c r="D18" s="12"/>
      <c r="E18" s="12"/>
      <c r="F18" s="16">
        <f t="shared" si="1"/>
        <v>0</v>
      </c>
      <c r="G18" s="12"/>
      <c r="H18" s="12"/>
      <c r="I18" s="16">
        <f t="shared" si="2"/>
        <v>0</v>
      </c>
      <c r="J18" s="12"/>
      <c r="K18" s="12"/>
    </row>
    <row r="19" spans="1:11" ht="17.25" customHeight="1">
      <c r="A19" s="13"/>
      <c r="B19" s="14" t="s">
        <v>25</v>
      </c>
      <c r="C19" s="16">
        <v>1405</v>
      </c>
      <c r="D19" s="12">
        <v>1060</v>
      </c>
      <c r="E19" s="12">
        <v>345</v>
      </c>
      <c r="F19" s="16">
        <v>1405</v>
      </c>
      <c r="G19" s="12">
        <v>1060</v>
      </c>
      <c r="H19" s="12">
        <v>345</v>
      </c>
      <c r="I19" s="16">
        <v>1205</v>
      </c>
      <c r="J19" s="12">
        <v>1060</v>
      </c>
      <c r="K19" s="12">
        <v>145</v>
      </c>
    </row>
    <row r="20" spans="1:11" ht="17.25" customHeight="1">
      <c r="A20" s="13"/>
      <c r="B20" s="14" t="s">
        <v>26</v>
      </c>
      <c r="C20" s="7">
        <v>3250</v>
      </c>
      <c r="D20" s="12">
        <v>3250</v>
      </c>
      <c r="E20" s="12">
        <f>SUM(E21:E23)</f>
        <v>0</v>
      </c>
      <c r="F20" s="7">
        <v>3250</v>
      </c>
      <c r="G20" s="12">
        <v>3250</v>
      </c>
      <c r="H20" s="12">
        <f>SUM(H21:H23)</f>
        <v>0</v>
      </c>
      <c r="I20" s="7">
        <f t="shared" si="2"/>
        <v>2629</v>
      </c>
      <c r="J20" s="12">
        <f>SUM(J21:J23)</f>
        <v>2629</v>
      </c>
      <c r="K20" s="12">
        <f>SUM(K21:K23)</f>
        <v>0</v>
      </c>
    </row>
    <row r="21" spans="1:11" ht="17.25" customHeight="1">
      <c r="A21" s="13"/>
      <c r="B21" s="14" t="s">
        <v>27</v>
      </c>
      <c r="C21" s="7">
        <f t="shared" si="0"/>
        <v>1200</v>
      </c>
      <c r="D21" s="12">
        <v>1200</v>
      </c>
      <c r="E21" s="12">
        <v>0</v>
      </c>
      <c r="F21" s="7">
        <v>1200</v>
      </c>
      <c r="G21" s="12">
        <v>1200</v>
      </c>
      <c r="H21" s="12">
        <v>0</v>
      </c>
      <c r="I21" s="7">
        <v>678</v>
      </c>
      <c r="J21" s="12">
        <v>678</v>
      </c>
      <c r="K21" s="12">
        <v>0</v>
      </c>
    </row>
    <row r="22" spans="1:11" ht="17.25" customHeight="1">
      <c r="A22" s="13"/>
      <c r="B22" s="15" t="s">
        <v>28</v>
      </c>
      <c r="C22" s="7">
        <v>250</v>
      </c>
      <c r="D22" s="12">
        <v>250</v>
      </c>
      <c r="E22" s="12">
        <v>0</v>
      </c>
      <c r="F22" s="7">
        <v>250</v>
      </c>
      <c r="G22" s="12">
        <v>250</v>
      </c>
      <c r="H22" s="12">
        <v>0</v>
      </c>
      <c r="I22" s="7">
        <f t="shared" si="2"/>
        <v>151</v>
      </c>
      <c r="J22" s="12">
        <v>151</v>
      </c>
      <c r="K22" s="12">
        <v>0</v>
      </c>
    </row>
    <row r="23" spans="1:11" ht="17.25" customHeight="1">
      <c r="A23" s="13"/>
      <c r="B23" s="15" t="s">
        <v>29</v>
      </c>
      <c r="C23" s="7">
        <f t="shared" si="0"/>
        <v>1800</v>
      </c>
      <c r="D23" s="12">
        <v>1800</v>
      </c>
      <c r="E23" s="12">
        <v>0</v>
      </c>
      <c r="F23" s="7">
        <v>1800</v>
      </c>
      <c r="G23" s="12">
        <v>1800</v>
      </c>
      <c r="H23" s="12">
        <v>0</v>
      </c>
      <c r="I23" s="7">
        <v>1800</v>
      </c>
      <c r="J23" s="12">
        <v>1800</v>
      </c>
      <c r="K23" s="12">
        <v>0</v>
      </c>
    </row>
    <row r="24" spans="1:11" ht="17.25" customHeight="1">
      <c r="A24" s="13" t="s">
        <v>30</v>
      </c>
      <c r="B24" s="14" t="s">
        <v>31</v>
      </c>
      <c r="C24" s="7">
        <f t="shared" si="0"/>
        <v>0</v>
      </c>
      <c r="D24" s="12"/>
      <c r="E24" s="12"/>
      <c r="F24" s="7">
        <f t="shared" si="1"/>
        <v>0</v>
      </c>
      <c r="G24" s="12"/>
      <c r="H24" s="12"/>
      <c r="I24" s="7">
        <f t="shared" si="2"/>
        <v>0</v>
      </c>
      <c r="J24" s="12"/>
      <c r="K24" s="12"/>
    </row>
    <row r="25" spans="1:11" ht="17.25" customHeight="1">
      <c r="A25" s="13" t="s">
        <v>32</v>
      </c>
      <c r="B25" s="14" t="s">
        <v>33</v>
      </c>
      <c r="C25" s="7">
        <v>6533</v>
      </c>
      <c r="D25" s="12">
        <v>3590</v>
      </c>
      <c r="E25" s="12">
        <v>2943</v>
      </c>
      <c r="F25" s="7">
        <v>6533</v>
      </c>
      <c r="G25" s="12">
        <v>3590</v>
      </c>
      <c r="H25" s="12">
        <v>2943</v>
      </c>
      <c r="I25" s="7">
        <v>4080</v>
      </c>
      <c r="J25" s="12">
        <v>1582</v>
      </c>
      <c r="K25" s="12">
        <v>2498</v>
      </c>
    </row>
    <row r="26" spans="1:11" ht="26.25" customHeight="1">
      <c r="A26" s="13" t="s">
        <v>34</v>
      </c>
      <c r="B26" s="15" t="s">
        <v>35</v>
      </c>
      <c r="C26" s="7">
        <f t="shared" si="0"/>
        <v>0</v>
      </c>
      <c r="D26" s="12"/>
      <c r="E26" s="12"/>
      <c r="F26" s="7">
        <f t="shared" si="1"/>
        <v>0</v>
      </c>
      <c r="G26" s="12"/>
      <c r="H26" s="12"/>
      <c r="I26" s="7">
        <f t="shared" si="2"/>
        <v>0</v>
      </c>
      <c r="J26" s="12"/>
      <c r="K26" s="12"/>
    </row>
    <row r="27" spans="1:11" ht="26.25" customHeight="1">
      <c r="A27" s="13" t="s">
        <v>36</v>
      </c>
      <c r="B27" s="15" t="s">
        <v>37</v>
      </c>
      <c r="C27" s="7">
        <f t="shared" si="0"/>
        <v>3800</v>
      </c>
      <c r="D27" s="12">
        <v>3800</v>
      </c>
      <c r="E27" s="12">
        <f>SUM(E28:E29)</f>
        <v>0</v>
      </c>
      <c r="F27" s="7">
        <f t="shared" si="1"/>
        <v>3800</v>
      </c>
      <c r="G27" s="12">
        <v>3800</v>
      </c>
      <c r="H27" s="12">
        <f>SUM(H28:H29)</f>
        <v>0</v>
      </c>
      <c r="I27" s="7">
        <f t="shared" si="2"/>
        <v>2590</v>
      </c>
      <c r="J27" s="12">
        <v>2590</v>
      </c>
      <c r="K27" s="12">
        <f>SUM(K28:K29)</f>
        <v>0</v>
      </c>
    </row>
    <row r="28" spans="1:11" ht="17.25" customHeight="1">
      <c r="A28" s="13"/>
      <c r="B28" s="15" t="s">
        <v>38</v>
      </c>
      <c r="C28" s="7">
        <v>0</v>
      </c>
      <c r="D28" s="12">
        <v>0</v>
      </c>
      <c r="E28" s="12">
        <v>0</v>
      </c>
      <c r="F28" s="7">
        <f t="shared" si="1"/>
        <v>0</v>
      </c>
      <c r="G28" s="12">
        <v>0</v>
      </c>
      <c r="H28" s="12">
        <v>0</v>
      </c>
      <c r="I28" s="7">
        <v>0</v>
      </c>
      <c r="J28" s="12">
        <v>0</v>
      </c>
      <c r="K28" s="12">
        <v>0</v>
      </c>
    </row>
    <row r="29" spans="1:11" ht="17.25" customHeight="1">
      <c r="A29" s="13"/>
      <c r="B29" s="15" t="s">
        <v>39</v>
      </c>
      <c r="C29" s="7">
        <v>3800</v>
      </c>
      <c r="D29" s="12">
        <v>3800</v>
      </c>
      <c r="E29" s="12">
        <v>0</v>
      </c>
      <c r="F29" s="7">
        <v>3800</v>
      </c>
      <c r="G29" s="12">
        <v>3800</v>
      </c>
      <c r="H29" s="12">
        <v>0</v>
      </c>
      <c r="I29" s="7">
        <v>1540</v>
      </c>
      <c r="J29" s="12">
        <v>2590</v>
      </c>
      <c r="K29" s="12">
        <v>0</v>
      </c>
    </row>
    <row r="30" spans="1:11" ht="17.25" customHeight="1">
      <c r="A30" s="13" t="s">
        <v>40</v>
      </c>
      <c r="B30" s="15" t="s">
        <v>41</v>
      </c>
      <c r="C30" s="7">
        <v>4600</v>
      </c>
      <c r="D30" s="12">
        <v>4600</v>
      </c>
      <c r="E30" s="12">
        <f>SUM(E31:E33)</f>
        <v>0</v>
      </c>
      <c r="F30" s="7">
        <v>4600</v>
      </c>
      <c r="G30" s="12">
        <v>4600</v>
      </c>
      <c r="H30" s="12">
        <v>0</v>
      </c>
      <c r="I30" s="7">
        <v>250</v>
      </c>
      <c r="J30" s="12">
        <v>4600</v>
      </c>
      <c r="K30" s="12">
        <f>SUM(K31:K33)</f>
        <v>0</v>
      </c>
    </row>
    <row r="31" spans="1:11" ht="27.75" customHeight="1">
      <c r="A31" s="13"/>
      <c r="B31" s="15" t="s">
        <v>42</v>
      </c>
      <c r="C31" s="7">
        <f t="shared" si="0"/>
        <v>0</v>
      </c>
      <c r="D31" s="12">
        <v>0</v>
      </c>
      <c r="E31" s="12">
        <v>0</v>
      </c>
      <c r="F31" s="7">
        <f t="shared" si="1"/>
        <v>0</v>
      </c>
      <c r="G31" s="12">
        <v>0</v>
      </c>
      <c r="H31" s="12">
        <v>0</v>
      </c>
      <c r="I31" s="7">
        <f t="shared" si="2"/>
        <v>0</v>
      </c>
      <c r="J31" s="12">
        <v>0</v>
      </c>
      <c r="K31" s="12">
        <v>0</v>
      </c>
    </row>
    <row r="32" spans="1:11" ht="17.25" customHeight="1">
      <c r="A32" s="13"/>
      <c r="B32" s="15" t="s">
        <v>151</v>
      </c>
      <c r="C32" s="7">
        <f t="shared" si="0"/>
        <v>4000</v>
      </c>
      <c r="D32" s="12">
        <v>4000</v>
      </c>
      <c r="E32" s="12">
        <v>0</v>
      </c>
      <c r="F32" s="7">
        <v>4000</v>
      </c>
      <c r="G32" s="12">
        <v>4000</v>
      </c>
      <c r="H32" s="12">
        <v>0</v>
      </c>
      <c r="I32" s="7">
        <f t="shared" si="2"/>
        <v>4000</v>
      </c>
      <c r="J32" s="12">
        <v>4000</v>
      </c>
      <c r="K32" s="12">
        <v>0</v>
      </c>
    </row>
    <row r="33" spans="1:11" ht="17.25" customHeight="1">
      <c r="A33" s="13"/>
      <c r="B33" s="15" t="s">
        <v>43</v>
      </c>
      <c r="C33" s="7">
        <v>600</v>
      </c>
      <c r="D33" s="12">
        <v>600</v>
      </c>
      <c r="E33" s="12">
        <v>0</v>
      </c>
      <c r="F33" s="7">
        <v>600</v>
      </c>
      <c r="G33" s="12">
        <v>600</v>
      </c>
      <c r="H33" s="12">
        <v>0</v>
      </c>
      <c r="I33" s="7">
        <v>600</v>
      </c>
      <c r="J33" s="12">
        <v>600</v>
      </c>
      <c r="K33" s="12">
        <v>0</v>
      </c>
    </row>
    <row r="34" spans="1:11" ht="17.25" customHeight="1">
      <c r="A34" s="1">
        <v>3</v>
      </c>
      <c r="B34" s="15" t="s">
        <v>44</v>
      </c>
      <c r="C34" s="7">
        <f t="shared" si="0"/>
        <v>5570</v>
      </c>
      <c r="D34" s="12">
        <v>5570</v>
      </c>
      <c r="E34" s="12">
        <v>0</v>
      </c>
      <c r="F34" s="7">
        <v>5570</v>
      </c>
      <c r="G34" s="12">
        <v>5570</v>
      </c>
      <c r="H34" s="12">
        <v>0</v>
      </c>
      <c r="I34" s="7">
        <f t="shared" si="2"/>
        <v>0</v>
      </c>
      <c r="J34" s="12">
        <f>SUM(J35:J36)</f>
        <v>0</v>
      </c>
      <c r="K34" s="12">
        <v>0</v>
      </c>
    </row>
    <row r="35" spans="1:11" ht="17.25" customHeight="1">
      <c r="A35" s="1" t="s">
        <v>45</v>
      </c>
      <c r="B35" s="15" t="s">
        <v>46</v>
      </c>
      <c r="C35" s="7">
        <v>5570</v>
      </c>
      <c r="D35" s="12">
        <v>5570</v>
      </c>
      <c r="E35" s="12">
        <v>0</v>
      </c>
      <c r="F35" s="7">
        <v>5570</v>
      </c>
      <c r="G35" s="12">
        <v>5570</v>
      </c>
      <c r="H35" s="12">
        <v>0</v>
      </c>
      <c r="I35" s="7">
        <f t="shared" si="2"/>
        <v>0</v>
      </c>
      <c r="J35" s="12">
        <v>0</v>
      </c>
      <c r="K35" s="12">
        <v>0</v>
      </c>
    </row>
    <row r="36" spans="1:11" ht="17.25" customHeight="1">
      <c r="A36" s="1">
        <v>4</v>
      </c>
      <c r="B36" s="15" t="s">
        <v>47</v>
      </c>
      <c r="C36" s="7"/>
      <c r="D36" s="12"/>
      <c r="E36" s="12"/>
      <c r="F36" s="7">
        <f t="shared" si="1"/>
        <v>0</v>
      </c>
      <c r="G36" s="12">
        <v>0</v>
      </c>
      <c r="H36" s="12">
        <v>0</v>
      </c>
      <c r="I36" s="7">
        <v>0</v>
      </c>
      <c r="J36" s="12">
        <v>0</v>
      </c>
      <c r="K36" s="12">
        <v>0</v>
      </c>
    </row>
    <row r="37" spans="1:11" ht="17.25" customHeight="1">
      <c r="A37" s="1"/>
      <c r="B37" s="14"/>
      <c r="C37" s="7"/>
      <c r="D37" s="12"/>
      <c r="E37" s="12"/>
      <c r="F37" s="7">
        <f t="shared" si="1"/>
        <v>0</v>
      </c>
      <c r="G37" s="12"/>
      <c r="H37" s="12"/>
      <c r="I37" s="7">
        <f t="shared" si="2"/>
        <v>0</v>
      </c>
      <c r="J37" s="12"/>
      <c r="K37" s="12"/>
    </row>
    <row r="38" spans="1:11" ht="17.25" customHeight="1" thickBot="1">
      <c r="A38" s="17"/>
      <c r="B38" s="18" t="s">
        <v>48</v>
      </c>
      <c r="C38" s="19">
        <v>78921</v>
      </c>
      <c r="D38" s="20">
        <f aca="true" t="shared" si="3" ref="D38:K38">SUM(D37,D34,D7,D6)</f>
        <v>50000</v>
      </c>
      <c r="E38" s="21">
        <f t="shared" si="3"/>
        <v>28921</v>
      </c>
      <c r="F38" s="19">
        <v>78921</v>
      </c>
      <c r="G38" s="20">
        <v>50000</v>
      </c>
      <c r="H38" s="20">
        <f t="shared" si="3"/>
        <v>28921</v>
      </c>
      <c r="I38" s="19">
        <v>68260</v>
      </c>
      <c r="J38" s="20">
        <v>40491</v>
      </c>
      <c r="K38" s="20">
        <f t="shared" si="3"/>
        <v>27868</v>
      </c>
    </row>
    <row r="39" spans="1:12" ht="17.25" customHeight="1">
      <c r="A39" s="22"/>
      <c r="B39" s="23" t="s">
        <v>6</v>
      </c>
      <c r="C39" s="24"/>
      <c r="D39" s="25">
        <v>50000</v>
      </c>
      <c r="E39" s="25"/>
      <c r="F39" s="24"/>
      <c r="G39" s="25">
        <v>50000</v>
      </c>
      <c r="H39" s="24"/>
      <c r="I39" s="24"/>
      <c r="J39" s="25"/>
      <c r="K39" s="24"/>
      <c r="L39" t="s">
        <v>162</v>
      </c>
    </row>
    <row r="40" spans="1:11" ht="17.25" customHeight="1">
      <c r="A40" s="1"/>
      <c r="B40" s="26" t="s">
        <v>49</v>
      </c>
      <c r="C40" s="27"/>
      <c r="D40" s="28"/>
      <c r="E40" s="35"/>
      <c r="F40" s="27"/>
      <c r="G40" s="28"/>
      <c r="H40" s="27"/>
      <c r="I40" s="27"/>
      <c r="J40" s="28"/>
      <c r="K40" s="27">
        <v>23292</v>
      </c>
    </row>
    <row r="41" spans="1:11" ht="17.25" customHeight="1">
      <c r="A41" s="1"/>
      <c r="B41" s="23" t="s">
        <v>50</v>
      </c>
      <c r="C41" s="27"/>
      <c r="D41" s="28"/>
      <c r="E41" s="28"/>
      <c r="F41" s="27">
        <f>SUM(G41:H41)</f>
        <v>0</v>
      </c>
      <c r="G41" s="28"/>
      <c r="H41" s="27"/>
      <c r="I41" s="27">
        <f>SUM(J41:K41)</f>
        <v>0</v>
      </c>
      <c r="J41" s="28"/>
      <c r="K41" s="27" t="s">
        <v>157</v>
      </c>
    </row>
    <row r="42" ht="15">
      <c r="D42" s="29"/>
    </row>
    <row r="43" ht="21.75" customHeight="1">
      <c r="B43" s="48" t="s">
        <v>118</v>
      </c>
    </row>
    <row r="44" ht="28.5" customHeight="1">
      <c r="B44" s="48" t="s">
        <v>142</v>
      </c>
    </row>
  </sheetData>
  <sheetProtection/>
  <mergeCells count="4">
    <mergeCell ref="A1:K1"/>
    <mergeCell ref="C2:E2"/>
    <mergeCell ref="F2:H2"/>
    <mergeCell ref="I2:K2"/>
  </mergeCells>
  <printOptions/>
  <pageMargins left="0.45" right="0" top="0.5" bottom="0.5" header="0.3" footer="0.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4.8515625" style="0" customWidth="1"/>
    <col min="2" max="2" width="56.7109375" style="0" customWidth="1"/>
    <col min="3" max="10" width="11.00390625" style="0" customWidth="1"/>
  </cols>
  <sheetData>
    <row r="1" spans="1:10" ht="24.75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8"/>
      <c r="B2" s="80" t="s">
        <v>52</v>
      </c>
      <c r="C2" s="81" t="s">
        <v>53</v>
      </c>
      <c r="D2" s="82"/>
      <c r="E2" s="82"/>
      <c r="F2" s="83"/>
      <c r="G2" s="81" t="s">
        <v>54</v>
      </c>
      <c r="H2" s="82"/>
      <c r="I2" s="82"/>
      <c r="J2" s="83"/>
    </row>
    <row r="3" spans="1:9" ht="105">
      <c r="A3" s="79"/>
      <c r="B3" s="80"/>
      <c r="C3" s="30" t="s">
        <v>55</v>
      </c>
      <c r="D3" s="30" t="s">
        <v>56</v>
      </c>
      <c r="E3" s="30" t="s">
        <v>57</v>
      </c>
      <c r="F3" s="30" t="s">
        <v>55</v>
      </c>
      <c r="G3" s="30" t="s">
        <v>56</v>
      </c>
      <c r="H3" s="30" t="s">
        <v>57</v>
      </c>
      <c r="I3" s="64" t="s">
        <v>156</v>
      </c>
    </row>
    <row r="4" spans="1:9" ht="18">
      <c r="A4" s="31"/>
      <c r="B4" s="32" t="s">
        <v>58</v>
      </c>
      <c r="C4" s="33">
        <v>1</v>
      </c>
      <c r="D4" s="33">
        <v>620</v>
      </c>
      <c r="E4" s="33">
        <v>7440</v>
      </c>
      <c r="F4" s="33">
        <v>1</v>
      </c>
      <c r="G4" s="33">
        <v>260</v>
      </c>
      <c r="H4" s="33">
        <f>G4*F4</f>
        <v>260</v>
      </c>
      <c r="I4" s="33">
        <v>3120</v>
      </c>
    </row>
    <row r="5" spans="1:9" ht="18">
      <c r="A5" s="31"/>
      <c r="B5" s="32" t="s">
        <v>59</v>
      </c>
      <c r="C5" s="33">
        <v>1</v>
      </c>
      <c r="D5" s="33">
        <v>370</v>
      </c>
      <c r="E5" s="33">
        <v>4440</v>
      </c>
      <c r="F5" s="33">
        <v>1</v>
      </c>
      <c r="G5" s="33">
        <v>120</v>
      </c>
      <c r="H5" s="33">
        <f>G5*F5</f>
        <v>120</v>
      </c>
      <c r="I5" s="33">
        <v>1440</v>
      </c>
    </row>
    <row r="6" spans="1:9" ht="18">
      <c r="A6" s="31"/>
      <c r="B6" s="34" t="s">
        <v>60</v>
      </c>
      <c r="C6" s="33">
        <v>1</v>
      </c>
      <c r="D6" s="33">
        <v>330</v>
      </c>
      <c r="E6" s="33">
        <v>3960</v>
      </c>
      <c r="F6" s="33">
        <v>1</v>
      </c>
      <c r="G6" s="33">
        <v>130</v>
      </c>
      <c r="H6" s="33">
        <f>G6*F6</f>
        <v>130</v>
      </c>
      <c r="I6" s="33">
        <v>1560</v>
      </c>
    </row>
    <row r="7" spans="1:9" ht="18">
      <c r="A7" s="31"/>
      <c r="B7" s="34" t="s">
        <v>61</v>
      </c>
      <c r="C7" s="33">
        <v>1</v>
      </c>
      <c r="D7" s="33">
        <v>260</v>
      </c>
      <c r="E7" s="33">
        <v>3120</v>
      </c>
      <c r="F7" s="33">
        <v>1</v>
      </c>
      <c r="G7" s="33">
        <v>80</v>
      </c>
      <c r="H7" s="33">
        <f>G7*F7</f>
        <v>80</v>
      </c>
      <c r="I7" s="33">
        <v>960</v>
      </c>
    </row>
    <row r="8" spans="1:9" ht="18">
      <c r="A8" s="31"/>
      <c r="B8" s="34" t="s">
        <v>62</v>
      </c>
      <c r="C8" s="33">
        <v>1</v>
      </c>
      <c r="D8" s="33">
        <v>205</v>
      </c>
      <c r="E8" s="33">
        <v>2460</v>
      </c>
      <c r="F8" s="33"/>
      <c r="G8" s="33"/>
      <c r="H8" s="33"/>
      <c r="I8" s="33"/>
    </row>
    <row r="9" spans="1:9" ht="18">
      <c r="A9" s="31"/>
      <c r="B9" s="34" t="s">
        <v>63</v>
      </c>
      <c r="C9" s="33">
        <v>1</v>
      </c>
      <c r="D9" s="33">
        <v>75</v>
      </c>
      <c r="E9" s="33">
        <v>900</v>
      </c>
      <c r="F9" s="33"/>
      <c r="G9" s="33"/>
      <c r="H9" s="33"/>
      <c r="I9" s="33"/>
    </row>
    <row r="10" spans="1:9" ht="18">
      <c r="A10" s="31"/>
      <c r="B10" s="34" t="s">
        <v>148</v>
      </c>
      <c r="C10" s="33">
        <v>1</v>
      </c>
      <c r="D10" s="33">
        <v>350</v>
      </c>
      <c r="E10" s="33">
        <v>4200</v>
      </c>
      <c r="F10" s="33"/>
      <c r="G10" s="33"/>
      <c r="H10" s="33"/>
      <c r="I10" s="33"/>
    </row>
    <row r="11" spans="5:9" ht="18">
      <c r="E11" s="63">
        <v>26520</v>
      </c>
      <c r="I11">
        <v>7080</v>
      </c>
    </row>
    <row r="14" spans="2:4" ht="30">
      <c r="B14" s="48" t="s">
        <v>146</v>
      </c>
      <c r="D14" t="s">
        <v>147</v>
      </c>
    </row>
  </sheetData>
  <sheetProtection/>
  <mergeCells count="5">
    <mergeCell ref="A1:J1"/>
    <mergeCell ref="A2:A3"/>
    <mergeCell ref="B2:B3"/>
    <mergeCell ref="C2:F2"/>
    <mergeCell ref="G2:J2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7">
      <selection activeCell="F18" sqref="F18"/>
    </sheetView>
  </sheetViews>
  <sheetFormatPr defaultColWidth="9.140625" defaultRowHeight="15"/>
  <cols>
    <col min="1" max="1" width="3.28125" style="48" customWidth="1"/>
    <col min="2" max="2" width="29.140625" style="48" customWidth="1"/>
    <col min="3" max="3" width="10.7109375" style="48" customWidth="1"/>
    <col min="4" max="4" width="13.28125" style="48" customWidth="1"/>
    <col min="5" max="5" width="10.00390625" style="48" customWidth="1"/>
    <col min="6" max="6" width="67.28125" style="48" customWidth="1"/>
    <col min="7" max="16384" width="9.140625" style="48" customWidth="1"/>
  </cols>
  <sheetData>
    <row r="1" spans="1:6" ht="16.5" customHeight="1">
      <c r="A1" s="92" t="s">
        <v>164</v>
      </c>
      <c r="B1" s="92"/>
      <c r="C1" s="92"/>
      <c r="D1" s="92"/>
      <c r="E1" s="92"/>
      <c r="F1" s="92"/>
    </row>
    <row r="2" spans="1:6" ht="23.25" customHeight="1">
      <c r="A2" s="84" t="s">
        <v>106</v>
      </c>
      <c r="B2" s="86"/>
      <c r="C2" s="84" t="s">
        <v>81</v>
      </c>
      <c r="D2" s="85"/>
      <c r="E2" s="86"/>
      <c r="F2" s="56" t="s">
        <v>82</v>
      </c>
    </row>
    <row r="3" spans="1:6" ht="18.75" customHeight="1">
      <c r="A3" s="84" t="s">
        <v>107</v>
      </c>
      <c r="B3" s="86"/>
      <c r="C3" s="84" t="s">
        <v>84</v>
      </c>
      <c r="D3" s="85"/>
      <c r="E3" s="85"/>
      <c r="F3" s="86"/>
    </row>
    <row r="4" spans="1:6" ht="213" customHeight="1">
      <c r="A4" s="84" t="s">
        <v>108</v>
      </c>
      <c r="B4" s="86"/>
      <c r="C4" s="89" t="s">
        <v>149</v>
      </c>
      <c r="D4" s="90"/>
      <c r="E4" s="90"/>
      <c r="F4" s="91"/>
    </row>
    <row r="5" spans="1:6" ht="26.25" customHeight="1">
      <c r="A5" s="84" t="s">
        <v>109</v>
      </c>
      <c r="B5" s="86"/>
      <c r="C5" s="84"/>
      <c r="D5" s="86"/>
      <c r="E5" s="56" t="s">
        <v>110</v>
      </c>
      <c r="F5" s="57"/>
    </row>
    <row r="6" spans="1:6" ht="27.75" customHeight="1">
      <c r="A6" s="84" t="s">
        <v>111</v>
      </c>
      <c r="B6" s="85"/>
      <c r="C6" s="86"/>
      <c r="D6" s="84" t="s">
        <v>112</v>
      </c>
      <c r="E6" s="86"/>
      <c r="F6" s="87" t="s">
        <v>113</v>
      </c>
    </row>
    <row r="7" spans="1:6" s="50" customFormat="1" ht="60">
      <c r="A7" s="57" t="s">
        <v>114</v>
      </c>
      <c r="B7" s="56" t="s">
        <v>93</v>
      </c>
      <c r="C7" s="56" t="s">
        <v>115</v>
      </c>
      <c r="D7" s="56" t="s">
        <v>116</v>
      </c>
      <c r="E7" s="56" t="s">
        <v>117</v>
      </c>
      <c r="F7" s="88"/>
    </row>
    <row r="8" spans="1:6" ht="18" customHeight="1">
      <c r="A8" s="57">
        <v>1</v>
      </c>
      <c r="B8" s="58" t="s">
        <v>97</v>
      </c>
      <c r="C8" s="59"/>
      <c r="D8" s="59">
        <v>1215</v>
      </c>
      <c r="E8" s="60"/>
      <c r="F8" s="57" t="s">
        <v>150</v>
      </c>
    </row>
    <row r="9" spans="1:6" ht="24.75" customHeight="1">
      <c r="A9" s="57">
        <v>2</v>
      </c>
      <c r="B9" s="58" t="s">
        <v>99</v>
      </c>
      <c r="C9" s="57">
        <v>450</v>
      </c>
      <c r="D9" s="57">
        <v>315</v>
      </c>
      <c r="E9" s="57"/>
      <c r="F9" s="57"/>
    </row>
    <row r="10" spans="1:6" ht="22.5" customHeight="1">
      <c r="A10" s="57">
        <v>3</v>
      </c>
      <c r="B10" s="58" t="s">
        <v>101</v>
      </c>
      <c r="C10" s="57">
        <v>350</v>
      </c>
      <c r="D10" s="57">
        <v>402</v>
      </c>
      <c r="E10" s="57"/>
      <c r="F10" s="57"/>
    </row>
    <row r="11" spans="1:6" ht="26.25" customHeight="1">
      <c r="A11" s="57">
        <v>4</v>
      </c>
      <c r="B11" s="58" t="s">
        <v>102</v>
      </c>
      <c r="C11" s="57">
        <v>200</v>
      </c>
      <c r="D11" s="57">
        <v>147</v>
      </c>
      <c r="E11" s="57"/>
      <c r="F11" s="57"/>
    </row>
    <row r="12" spans="1:6" ht="34.5" customHeight="1">
      <c r="A12" s="61">
        <v>5</v>
      </c>
      <c r="B12" s="58" t="s">
        <v>103</v>
      </c>
      <c r="C12" s="61">
        <v>20</v>
      </c>
      <c r="D12" s="61">
        <v>20</v>
      </c>
      <c r="E12" s="61"/>
      <c r="F12" s="61"/>
    </row>
    <row r="13" spans="1:6" ht="38.25" customHeight="1">
      <c r="A13" s="61">
        <v>6</v>
      </c>
      <c r="B13" s="58" t="s">
        <v>104</v>
      </c>
      <c r="C13" s="61">
        <v>18</v>
      </c>
      <c r="D13" s="61">
        <v>20</v>
      </c>
      <c r="E13" s="61"/>
      <c r="F13" s="61"/>
    </row>
    <row r="14" spans="1:6" ht="19.5" customHeight="1">
      <c r="A14" s="62"/>
      <c r="B14" s="62"/>
      <c r="C14" s="62"/>
      <c r="D14" s="62"/>
      <c r="E14" s="62"/>
      <c r="F14" s="62"/>
    </row>
    <row r="15" spans="1:6" ht="15">
      <c r="A15" s="62"/>
      <c r="B15" s="62"/>
      <c r="C15" s="62"/>
      <c r="D15" s="62"/>
      <c r="E15" s="62"/>
      <c r="F15" s="62"/>
    </row>
    <row r="16" spans="1:6" ht="15">
      <c r="A16" s="62"/>
      <c r="B16" s="62" t="s">
        <v>118</v>
      </c>
      <c r="C16" s="62"/>
      <c r="D16" s="62"/>
      <c r="E16" s="62"/>
      <c r="F16" s="62"/>
    </row>
    <row r="17" spans="1:6" ht="15">
      <c r="A17" s="62"/>
      <c r="B17" s="62" t="s">
        <v>142</v>
      </c>
      <c r="C17" s="62"/>
      <c r="D17" s="62"/>
      <c r="E17" s="62"/>
      <c r="F17" s="62"/>
    </row>
    <row r="18" spans="1:6" ht="15">
      <c r="A18" s="62"/>
      <c r="B18" s="62"/>
      <c r="C18" s="62"/>
      <c r="D18" s="62"/>
      <c r="E18" s="62"/>
      <c r="F18" s="62"/>
    </row>
    <row r="19" spans="1:6" ht="15">
      <c r="A19" s="62"/>
      <c r="B19" s="62"/>
      <c r="C19" s="62"/>
      <c r="D19" s="62"/>
      <c r="E19" s="62"/>
      <c r="F19" s="62"/>
    </row>
    <row r="20" spans="1:6" ht="15">
      <c r="A20" s="62"/>
      <c r="B20" s="62"/>
      <c r="C20" s="62"/>
      <c r="D20" s="62"/>
      <c r="E20" s="62"/>
      <c r="F20" s="62"/>
    </row>
    <row r="21" spans="1:6" ht="15">
      <c r="A21" s="62"/>
      <c r="B21" s="62"/>
      <c r="C21" s="62"/>
      <c r="D21" s="62"/>
      <c r="E21" s="62"/>
      <c r="F21" s="62"/>
    </row>
    <row r="22" spans="1:6" ht="15">
      <c r="A22" s="62"/>
      <c r="B22" s="62"/>
      <c r="C22" s="62"/>
      <c r="D22" s="62"/>
      <c r="E22" s="62"/>
      <c r="F22" s="62"/>
    </row>
    <row r="23" spans="1:6" ht="15">
      <c r="A23" s="62"/>
      <c r="B23" s="62"/>
      <c r="C23" s="62"/>
      <c r="D23" s="62"/>
      <c r="E23" s="62"/>
      <c r="F23" s="62"/>
    </row>
    <row r="24" spans="1:6" ht="15">
      <c r="A24" s="62"/>
      <c r="B24" s="62"/>
      <c r="C24" s="62"/>
      <c r="D24" s="62"/>
      <c r="E24" s="62"/>
      <c r="F24" s="62"/>
    </row>
    <row r="25" spans="1:6" ht="15">
      <c r="A25" s="62"/>
      <c r="B25" s="62"/>
      <c r="C25" s="62"/>
      <c r="D25" s="62"/>
      <c r="E25" s="62"/>
      <c r="F25" s="62"/>
    </row>
    <row r="26" spans="1:6" ht="15">
      <c r="A26" s="62"/>
      <c r="B26" s="62"/>
      <c r="C26" s="62"/>
      <c r="D26" s="62"/>
      <c r="E26" s="62"/>
      <c r="F26" s="62"/>
    </row>
    <row r="27" spans="1:6" ht="15">
      <c r="A27" s="62"/>
      <c r="B27" s="62"/>
      <c r="C27" s="62"/>
      <c r="D27" s="62"/>
      <c r="E27" s="62"/>
      <c r="F27" s="62"/>
    </row>
    <row r="28" spans="1:6" ht="15">
      <c r="A28" s="62"/>
      <c r="B28" s="62"/>
      <c r="C28" s="62"/>
      <c r="D28" s="62"/>
      <c r="E28" s="62"/>
      <c r="F28" s="62"/>
    </row>
    <row r="29" spans="1:6" ht="15">
      <c r="A29" s="62"/>
      <c r="B29" s="62"/>
      <c r="C29" s="62"/>
      <c r="D29" s="62"/>
      <c r="E29" s="62"/>
      <c r="F29" s="62"/>
    </row>
    <row r="30" spans="1:6" ht="15">
      <c r="A30" s="62"/>
      <c r="B30" s="62"/>
      <c r="C30" s="62"/>
      <c r="D30" s="62"/>
      <c r="E30" s="62"/>
      <c r="F30" s="62"/>
    </row>
    <row r="31" spans="1:6" ht="15">
      <c r="A31" s="62"/>
      <c r="B31" s="62"/>
      <c r="C31" s="62"/>
      <c r="D31" s="62"/>
      <c r="E31" s="62"/>
      <c r="F31" s="62"/>
    </row>
    <row r="32" spans="1:6" ht="15">
      <c r="A32" s="62"/>
      <c r="B32" s="62"/>
      <c r="C32" s="62"/>
      <c r="D32" s="62"/>
      <c r="E32" s="62"/>
      <c r="F32" s="62"/>
    </row>
    <row r="33" spans="1:6" ht="15">
      <c r="A33" s="62"/>
      <c r="B33" s="62"/>
      <c r="C33" s="62"/>
      <c r="D33" s="62"/>
      <c r="E33" s="62"/>
      <c r="F33" s="62"/>
    </row>
    <row r="34" spans="1:6" ht="15">
      <c r="A34" s="62"/>
      <c r="B34" s="62"/>
      <c r="C34" s="62"/>
      <c r="D34" s="62"/>
      <c r="E34" s="62"/>
      <c r="F34" s="62"/>
    </row>
    <row r="35" spans="1:6" ht="15">
      <c r="A35" s="62"/>
      <c r="B35" s="62"/>
      <c r="C35" s="62"/>
      <c r="D35" s="62"/>
      <c r="E35" s="62"/>
      <c r="F35" s="62"/>
    </row>
    <row r="36" spans="1:6" ht="15">
      <c r="A36" s="62"/>
      <c r="B36" s="62"/>
      <c r="C36" s="62"/>
      <c r="D36" s="62"/>
      <c r="E36" s="62"/>
      <c r="F36" s="62"/>
    </row>
    <row r="37" spans="1:6" ht="15">
      <c r="A37" s="62"/>
      <c r="B37" s="62"/>
      <c r="C37" s="62"/>
      <c r="D37" s="62"/>
      <c r="E37" s="62"/>
      <c r="F37" s="62"/>
    </row>
    <row r="38" spans="1:6" ht="15">
      <c r="A38" s="62"/>
      <c r="B38" s="62"/>
      <c r="C38" s="62"/>
      <c r="D38" s="62"/>
      <c r="E38" s="62"/>
      <c r="F38" s="62"/>
    </row>
    <row r="39" spans="1:6" ht="15">
      <c r="A39" s="62"/>
      <c r="B39" s="62"/>
      <c r="C39" s="62"/>
      <c r="D39" s="62"/>
      <c r="E39" s="62"/>
      <c r="F39" s="62"/>
    </row>
    <row r="40" spans="1:6" ht="15">
      <c r="A40" s="62"/>
      <c r="B40" s="62"/>
      <c r="C40" s="62"/>
      <c r="D40" s="62"/>
      <c r="E40" s="62"/>
      <c r="F40" s="62"/>
    </row>
    <row r="41" spans="1:6" ht="15">
      <c r="A41" s="62"/>
      <c r="B41" s="62"/>
      <c r="C41" s="62"/>
      <c r="D41" s="62"/>
      <c r="E41" s="62"/>
      <c r="F41" s="62"/>
    </row>
    <row r="42" spans="1:6" ht="15">
      <c r="A42" s="62"/>
      <c r="B42" s="62"/>
      <c r="C42" s="62"/>
      <c r="D42" s="62"/>
      <c r="E42" s="62"/>
      <c r="F42" s="62"/>
    </row>
    <row r="43" spans="1:6" ht="15">
      <c r="A43" s="55"/>
      <c r="B43" s="55"/>
      <c r="C43" s="55"/>
      <c r="D43" s="55"/>
      <c r="E43" s="55"/>
      <c r="F43" s="55"/>
    </row>
    <row r="44" spans="1:6" ht="15">
      <c r="A44" s="55"/>
      <c r="B44" s="55"/>
      <c r="C44" s="55"/>
      <c r="D44" s="55"/>
      <c r="E44" s="55"/>
      <c r="F44" s="55"/>
    </row>
    <row r="45" spans="1:6" ht="15">
      <c r="A45" s="55"/>
      <c r="B45" s="55"/>
      <c r="C45" s="55"/>
      <c r="D45" s="55"/>
      <c r="E45" s="55"/>
      <c r="F45" s="55"/>
    </row>
    <row r="46" spans="1:6" ht="15">
      <c r="A46" s="55"/>
      <c r="B46" s="55"/>
      <c r="C46" s="55"/>
      <c r="D46" s="55"/>
      <c r="E46" s="55"/>
      <c r="F46" s="55"/>
    </row>
    <row r="47" spans="1:6" ht="15">
      <c r="A47" s="55"/>
      <c r="B47" s="55"/>
      <c r="C47" s="55"/>
      <c r="D47" s="55"/>
      <c r="E47" s="55"/>
      <c r="F47" s="55"/>
    </row>
    <row r="48" spans="1:6" ht="15">
      <c r="A48" s="55"/>
      <c r="B48" s="55"/>
      <c r="C48" s="55"/>
      <c r="D48" s="55"/>
      <c r="E48" s="55"/>
      <c r="F48" s="55"/>
    </row>
    <row r="49" spans="1:6" ht="15">
      <c r="A49" s="55"/>
      <c r="B49" s="55"/>
      <c r="C49" s="55"/>
      <c r="D49" s="55"/>
      <c r="E49" s="55"/>
      <c r="F49" s="55"/>
    </row>
    <row r="50" spans="1:6" ht="15">
      <c r="A50" s="55"/>
      <c r="B50" s="55"/>
      <c r="C50" s="55"/>
      <c r="D50" s="55"/>
      <c r="E50" s="55"/>
      <c r="F50" s="55"/>
    </row>
    <row r="51" spans="1:6" ht="15">
      <c r="A51" s="55"/>
      <c r="B51" s="55"/>
      <c r="C51" s="55"/>
      <c r="D51" s="55"/>
      <c r="E51" s="55"/>
      <c r="F51" s="55"/>
    </row>
    <row r="52" spans="1:6" ht="15">
      <c r="A52" s="55"/>
      <c r="B52" s="55"/>
      <c r="C52" s="55"/>
      <c r="D52" s="55"/>
      <c r="E52" s="55"/>
      <c r="F52" s="55"/>
    </row>
    <row r="53" spans="1:6" ht="15">
      <c r="A53" s="55"/>
      <c r="B53" s="55"/>
      <c r="C53" s="55"/>
      <c r="D53" s="55"/>
      <c r="E53" s="55"/>
      <c r="F53" s="55"/>
    </row>
    <row r="54" spans="1:6" ht="15">
      <c r="A54" s="55"/>
      <c r="B54" s="55"/>
      <c r="C54" s="55"/>
      <c r="D54" s="55"/>
      <c r="E54" s="55"/>
      <c r="F54" s="55"/>
    </row>
    <row r="55" spans="1:6" ht="15">
      <c r="A55" s="55"/>
      <c r="B55" s="55"/>
      <c r="C55" s="55"/>
      <c r="D55" s="55"/>
      <c r="E55" s="55"/>
      <c r="F55" s="55"/>
    </row>
    <row r="56" spans="1:6" ht="15">
      <c r="A56" s="55"/>
      <c r="B56" s="55"/>
      <c r="C56" s="55"/>
      <c r="D56" s="55"/>
      <c r="E56" s="55"/>
      <c r="F56" s="55"/>
    </row>
    <row r="57" spans="1:6" ht="15">
      <c r="A57" s="55"/>
      <c r="B57" s="55"/>
      <c r="C57" s="55"/>
      <c r="D57" s="55"/>
      <c r="E57" s="55"/>
      <c r="F57" s="55"/>
    </row>
    <row r="58" spans="1:6" ht="15">
      <c r="A58" s="55"/>
      <c r="B58" s="55"/>
      <c r="C58" s="55"/>
      <c r="D58" s="55"/>
      <c r="E58" s="55"/>
      <c r="F58" s="55"/>
    </row>
    <row r="59" spans="1:6" ht="15">
      <c r="A59" s="55"/>
      <c r="B59" s="55"/>
      <c r="C59" s="55"/>
      <c r="D59" s="55"/>
      <c r="E59" s="55"/>
      <c r="F59" s="55"/>
    </row>
    <row r="60" spans="1:6" ht="15">
      <c r="A60" s="55"/>
      <c r="B60" s="55"/>
      <c r="C60" s="55"/>
      <c r="D60" s="55"/>
      <c r="E60" s="55"/>
      <c r="F60" s="55"/>
    </row>
    <row r="61" spans="1:6" ht="15">
      <c r="A61" s="55"/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</sheetData>
  <sheetProtection/>
  <mergeCells count="12">
    <mergeCell ref="A1:F1"/>
    <mergeCell ref="A2:B2"/>
    <mergeCell ref="C2:E2"/>
    <mergeCell ref="A3:B3"/>
    <mergeCell ref="C3:F3"/>
    <mergeCell ref="A6:C6"/>
    <mergeCell ref="D6:E6"/>
    <mergeCell ref="F6:F7"/>
    <mergeCell ref="A4:B4"/>
    <mergeCell ref="C4:F4"/>
    <mergeCell ref="A5:B5"/>
    <mergeCell ref="C5:D5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2.421875" style="0" customWidth="1"/>
    <col min="2" max="4" width="17.57421875" style="0" customWidth="1"/>
  </cols>
  <sheetData>
    <row r="1" spans="1:4" ht="29.25" customHeight="1">
      <c r="A1" s="93" t="s">
        <v>163</v>
      </c>
      <c r="B1" s="93"/>
      <c r="C1" s="93"/>
      <c r="D1" s="93"/>
    </row>
    <row r="2" spans="1:7" ht="44.25" customHeight="1">
      <c r="A2" s="49" t="s">
        <v>84</v>
      </c>
      <c r="B2" s="49" t="s">
        <v>119</v>
      </c>
      <c r="C2" s="49" t="s">
        <v>120</v>
      </c>
      <c r="D2" s="49" t="s">
        <v>121</v>
      </c>
      <c r="E2" s="51"/>
      <c r="F2" s="51"/>
      <c r="G2" s="51"/>
    </row>
    <row r="3" spans="1:4" ht="16.5" customHeight="1">
      <c r="A3" s="31" t="s">
        <v>122</v>
      </c>
      <c r="B3" s="52">
        <f>C3+D3</f>
        <v>63783</v>
      </c>
      <c r="C3" s="52">
        <v>23292</v>
      </c>
      <c r="D3" s="52">
        <v>40491</v>
      </c>
    </row>
    <row r="4" spans="1:4" ht="16.5" customHeight="1">
      <c r="A4" s="31" t="s">
        <v>123</v>
      </c>
      <c r="B4" s="52">
        <f aca="true" t="shared" si="0" ref="B4:B26">C4+D4</f>
        <v>0</v>
      </c>
      <c r="C4" s="52"/>
      <c r="D4" s="52">
        <v>0</v>
      </c>
    </row>
    <row r="5" spans="1:4" ht="16.5" customHeight="1">
      <c r="A5" s="31" t="s">
        <v>124</v>
      </c>
      <c r="B5" s="52">
        <f t="shared" si="0"/>
        <v>40491</v>
      </c>
      <c r="C5" s="52">
        <v>0</v>
      </c>
      <c r="D5" s="52">
        <v>40491</v>
      </c>
    </row>
    <row r="6" spans="1:4" ht="16.5" customHeight="1">
      <c r="A6" s="31" t="s">
        <v>125</v>
      </c>
      <c r="B6" s="52">
        <f t="shared" si="0"/>
        <v>23292</v>
      </c>
      <c r="C6" s="52">
        <v>23292</v>
      </c>
      <c r="D6" s="52">
        <v>0</v>
      </c>
    </row>
    <row r="7" spans="1:4" ht="16.5" customHeight="1">
      <c r="A7" s="31" t="s">
        <v>126</v>
      </c>
      <c r="B7" s="52">
        <f t="shared" si="0"/>
        <v>0</v>
      </c>
      <c r="C7" s="52"/>
      <c r="D7" s="52"/>
    </row>
    <row r="8" spans="1:4" ht="16.5" customHeight="1">
      <c r="A8" s="31" t="s">
        <v>127</v>
      </c>
      <c r="B8" s="52">
        <f t="shared" si="0"/>
        <v>0</v>
      </c>
      <c r="C8" s="52"/>
      <c r="D8" s="52"/>
    </row>
    <row r="9" spans="1:4" ht="16.5" customHeight="1">
      <c r="A9" s="31" t="s">
        <v>128</v>
      </c>
      <c r="B9" s="52" t="s">
        <v>152</v>
      </c>
      <c r="C9" s="52">
        <v>5707.24</v>
      </c>
      <c r="D9" s="52">
        <v>0</v>
      </c>
    </row>
    <row r="10" spans="1:4" ht="16.5" customHeight="1">
      <c r="A10" s="31" t="s">
        <v>129</v>
      </c>
      <c r="B10" s="52">
        <f t="shared" si="0"/>
        <v>0</v>
      </c>
      <c r="C10" s="52"/>
      <c r="D10" s="52"/>
    </row>
    <row r="11" spans="1:4" ht="16.5" customHeight="1">
      <c r="A11" s="31" t="s">
        <v>130</v>
      </c>
      <c r="B11" s="52">
        <f t="shared" si="0"/>
        <v>0</v>
      </c>
      <c r="C11" s="52"/>
      <c r="D11" s="52"/>
    </row>
    <row r="12" spans="1:4" ht="16.5" customHeight="1">
      <c r="A12" s="31" t="s">
        <v>131</v>
      </c>
      <c r="B12" s="52">
        <f t="shared" si="0"/>
        <v>0</v>
      </c>
      <c r="C12" s="52"/>
      <c r="D12" s="52"/>
    </row>
    <row r="13" spans="1:4" ht="16.5" customHeight="1">
      <c r="A13" s="31" t="s">
        <v>132</v>
      </c>
      <c r="B13" s="52">
        <v>68359</v>
      </c>
      <c r="C13" s="52">
        <v>27868</v>
      </c>
      <c r="D13" s="52">
        <v>40491</v>
      </c>
    </row>
    <row r="14" spans="1:4" ht="16.5" customHeight="1">
      <c r="A14" s="31" t="s">
        <v>133</v>
      </c>
      <c r="B14" s="52">
        <v>17413</v>
      </c>
      <c r="C14" s="52">
        <v>3442</v>
      </c>
      <c r="D14" s="52">
        <v>13971</v>
      </c>
    </row>
    <row r="15" spans="1:4" ht="16.5" customHeight="1">
      <c r="A15" s="31" t="s">
        <v>134</v>
      </c>
      <c r="B15" s="52">
        <v>50946</v>
      </c>
      <c r="C15" s="52">
        <v>24426</v>
      </c>
      <c r="D15" s="52">
        <v>26520</v>
      </c>
    </row>
    <row r="16" spans="1:4" ht="16.5" customHeight="1">
      <c r="A16" s="31" t="s">
        <v>135</v>
      </c>
      <c r="B16" s="52">
        <f t="shared" si="0"/>
        <v>0</v>
      </c>
      <c r="C16" s="52"/>
      <c r="D16" s="52"/>
    </row>
    <row r="17" spans="1:4" ht="16.5" customHeight="1">
      <c r="A17" s="31" t="s">
        <v>136</v>
      </c>
      <c r="B17" s="52">
        <f t="shared" si="0"/>
        <v>0</v>
      </c>
      <c r="C17" s="52"/>
      <c r="D17" s="52"/>
    </row>
    <row r="18" spans="1:4" ht="16.5" customHeight="1">
      <c r="A18" s="31" t="s">
        <v>137</v>
      </c>
      <c r="B18" s="52">
        <f t="shared" si="0"/>
        <v>0</v>
      </c>
      <c r="C18" s="52"/>
      <c r="D18" s="52"/>
    </row>
    <row r="19" spans="1:4" ht="16.5" customHeight="1">
      <c r="A19" s="31" t="s">
        <v>126</v>
      </c>
      <c r="B19" s="52">
        <f t="shared" si="0"/>
        <v>0</v>
      </c>
      <c r="C19" s="52"/>
      <c r="D19" s="52"/>
    </row>
    <row r="20" spans="1:4" ht="16.5" customHeight="1">
      <c r="A20" s="31" t="s">
        <v>138</v>
      </c>
      <c r="B20" s="52">
        <f t="shared" si="0"/>
        <v>0</v>
      </c>
      <c r="C20" s="52"/>
      <c r="D20" s="52"/>
    </row>
    <row r="21" spans="1:4" ht="16.5" customHeight="1">
      <c r="A21" s="31" t="s">
        <v>139</v>
      </c>
      <c r="B21" s="52">
        <f t="shared" si="0"/>
        <v>0</v>
      </c>
      <c r="C21" s="52"/>
      <c r="D21" s="52"/>
    </row>
    <row r="22" spans="1:4" ht="16.5" customHeight="1">
      <c r="A22" s="31" t="s">
        <v>140</v>
      </c>
      <c r="B22" s="52">
        <f t="shared" si="0"/>
        <v>0</v>
      </c>
      <c r="C22" s="52"/>
      <c r="D22" s="52"/>
    </row>
    <row r="23" spans="1:4" ht="16.5" customHeight="1">
      <c r="A23" s="31" t="s">
        <v>128</v>
      </c>
      <c r="B23" s="52">
        <f t="shared" si="0"/>
        <v>0</v>
      </c>
      <c r="C23" s="52"/>
      <c r="D23" s="52"/>
    </row>
    <row r="24" spans="1:4" ht="16.5" customHeight="1">
      <c r="A24" s="31" t="s">
        <v>129</v>
      </c>
      <c r="B24" s="52">
        <f t="shared" si="0"/>
        <v>0</v>
      </c>
      <c r="C24" s="52"/>
      <c r="D24" s="52"/>
    </row>
    <row r="25" spans="1:4" ht="16.5" customHeight="1">
      <c r="A25" s="31" t="s">
        <v>130</v>
      </c>
      <c r="B25" s="52">
        <f t="shared" si="0"/>
        <v>0</v>
      </c>
      <c r="C25" s="52"/>
      <c r="D25" s="52"/>
    </row>
    <row r="26" spans="1:4" ht="16.5" customHeight="1">
      <c r="A26" s="31" t="s">
        <v>131</v>
      </c>
      <c r="B26" s="52">
        <f t="shared" si="0"/>
        <v>0</v>
      </c>
      <c r="C26" s="52"/>
      <c r="D26" s="52"/>
    </row>
    <row r="27" spans="1:4" ht="16.5" customHeight="1">
      <c r="A27" s="31" t="s">
        <v>141</v>
      </c>
      <c r="B27" s="52" t="s">
        <v>157</v>
      </c>
      <c r="C27" s="52" t="s">
        <v>157</v>
      </c>
      <c r="D27" s="52">
        <v>0</v>
      </c>
    </row>
    <row r="29" ht="22.5" customHeight="1">
      <c r="A29" s="48" t="s">
        <v>118</v>
      </c>
    </row>
    <row r="30" ht="27" customHeight="1">
      <c r="A30" s="48" t="s">
        <v>142</v>
      </c>
    </row>
  </sheetData>
  <sheetProtection/>
  <mergeCells count="1">
    <mergeCell ref="A1:D1"/>
  </mergeCells>
  <printOptions/>
  <pageMargins left="0.45" right="0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zoomScale="120" zoomScaleNormal="120" zoomScalePageLayoutView="0" workbookViewId="0" topLeftCell="A7">
      <selection activeCell="L5" sqref="L5"/>
    </sheetView>
  </sheetViews>
  <sheetFormatPr defaultColWidth="9.140625" defaultRowHeight="15"/>
  <cols>
    <col min="1" max="1" width="13.00390625" style="0" customWidth="1"/>
    <col min="2" max="3" width="4.28125" style="0" customWidth="1"/>
    <col min="4" max="7" width="15.00390625" style="0" customWidth="1"/>
    <col min="8" max="8" width="15.7109375" style="0" customWidth="1"/>
  </cols>
  <sheetData>
    <row r="2" spans="1:9" ht="29.25" customHeight="1">
      <c r="A2" s="97" t="s">
        <v>79</v>
      </c>
      <c r="B2" s="102" t="s">
        <v>80</v>
      </c>
      <c r="C2" s="103"/>
      <c r="D2" s="98" t="s">
        <v>81</v>
      </c>
      <c r="E2" s="99"/>
      <c r="F2" s="99"/>
      <c r="G2" s="99"/>
      <c r="H2" s="42" t="s">
        <v>155</v>
      </c>
      <c r="I2" s="43"/>
    </row>
    <row r="3" spans="1:9" ht="14.25" customHeight="1">
      <c r="A3" s="97"/>
      <c r="B3" s="104" t="s">
        <v>82</v>
      </c>
      <c r="C3" s="105"/>
      <c r="D3" s="100"/>
      <c r="E3" s="101"/>
      <c r="F3" s="101"/>
      <c r="G3" s="101"/>
      <c r="H3" s="44">
        <v>50000</v>
      </c>
      <c r="I3" s="43"/>
    </row>
    <row r="4" spans="1:9" ht="32.25" customHeight="1">
      <c r="A4" s="42" t="s">
        <v>83</v>
      </c>
      <c r="B4" s="102" t="s">
        <v>84</v>
      </c>
      <c r="C4" s="112"/>
      <c r="D4" s="112"/>
      <c r="E4" s="112"/>
      <c r="F4" s="112"/>
      <c r="G4" s="112"/>
      <c r="H4" s="103"/>
      <c r="I4" s="43"/>
    </row>
    <row r="5" spans="1:9" ht="191.25" customHeight="1">
      <c r="A5" s="42" t="s">
        <v>85</v>
      </c>
      <c r="B5" s="94" t="s">
        <v>86</v>
      </c>
      <c r="C5" s="95"/>
      <c r="D5" s="95"/>
      <c r="E5" s="95"/>
      <c r="F5" s="95"/>
      <c r="G5" s="95"/>
      <c r="H5" s="96"/>
      <c r="I5" s="43"/>
    </row>
    <row r="6" spans="1:9" ht="21.75" customHeight="1">
      <c r="A6" s="42" t="s">
        <v>87</v>
      </c>
      <c r="B6" s="94" t="s">
        <v>88</v>
      </c>
      <c r="C6" s="95"/>
      <c r="D6" s="95"/>
      <c r="E6" s="95"/>
      <c r="F6" s="95"/>
      <c r="G6" s="95"/>
      <c r="H6" s="96"/>
      <c r="I6" s="43"/>
    </row>
    <row r="7" spans="1:9" ht="21.75" customHeight="1">
      <c r="A7" s="42" t="s">
        <v>89</v>
      </c>
      <c r="B7" s="94" t="s">
        <v>90</v>
      </c>
      <c r="C7" s="95"/>
      <c r="D7" s="95"/>
      <c r="E7" s="95"/>
      <c r="F7" s="95"/>
      <c r="G7" s="95"/>
      <c r="H7" s="96"/>
      <c r="I7" s="43"/>
    </row>
    <row r="8" spans="1:9" ht="27" customHeight="1">
      <c r="A8" s="106" t="s">
        <v>91</v>
      </c>
      <c r="B8" s="102" t="s">
        <v>0</v>
      </c>
      <c r="C8" s="103"/>
      <c r="D8" s="41" t="s">
        <v>92</v>
      </c>
      <c r="E8" s="42" t="s">
        <v>93</v>
      </c>
      <c r="F8" s="42" t="s">
        <v>94</v>
      </c>
      <c r="G8" s="42" t="s">
        <v>95</v>
      </c>
      <c r="H8" s="42" t="s">
        <v>96</v>
      </c>
      <c r="I8" s="43"/>
    </row>
    <row r="9" spans="1:9" ht="22.5" customHeight="1">
      <c r="A9" s="107"/>
      <c r="B9" s="109">
        <v>1</v>
      </c>
      <c r="C9" s="45" t="s">
        <v>12</v>
      </c>
      <c r="D9" s="45" t="s">
        <v>97</v>
      </c>
      <c r="E9" s="45"/>
      <c r="F9" s="45">
        <v>50</v>
      </c>
      <c r="G9" s="46">
        <v>0.1</v>
      </c>
      <c r="H9" s="45" t="s">
        <v>98</v>
      </c>
      <c r="I9" s="43"/>
    </row>
    <row r="10" spans="1:9" ht="34.5" customHeight="1">
      <c r="A10" s="107"/>
      <c r="B10" s="110"/>
      <c r="C10" s="45" t="s">
        <v>14</v>
      </c>
      <c r="D10" s="45" t="s">
        <v>99</v>
      </c>
      <c r="E10" s="45">
        <v>450</v>
      </c>
      <c r="F10" s="45">
        <v>500</v>
      </c>
      <c r="G10" s="46">
        <v>0.05</v>
      </c>
      <c r="H10" s="45" t="s">
        <v>100</v>
      </c>
      <c r="I10" s="43"/>
    </row>
    <row r="11" spans="1:9" ht="36">
      <c r="A11" s="107"/>
      <c r="B11" s="111"/>
      <c r="C11" s="45" t="s">
        <v>16</v>
      </c>
      <c r="D11" s="45" t="s">
        <v>101</v>
      </c>
      <c r="E11" s="45">
        <v>350</v>
      </c>
      <c r="F11" s="45">
        <v>400</v>
      </c>
      <c r="G11" s="46">
        <v>0.05</v>
      </c>
      <c r="H11" s="45" t="s">
        <v>100</v>
      </c>
      <c r="I11" s="43"/>
    </row>
    <row r="12" spans="1:9" ht="36">
      <c r="A12" s="107"/>
      <c r="B12" s="109">
        <v>2</v>
      </c>
      <c r="C12" s="45" t="s">
        <v>12</v>
      </c>
      <c r="D12" s="45" t="s">
        <v>102</v>
      </c>
      <c r="E12" s="45">
        <v>200</v>
      </c>
      <c r="F12" s="45">
        <v>250</v>
      </c>
      <c r="G12" s="46">
        <v>0.05</v>
      </c>
      <c r="H12" s="45" t="s">
        <v>100</v>
      </c>
      <c r="I12" s="43"/>
    </row>
    <row r="13" spans="1:9" ht="44.25" customHeight="1">
      <c r="A13" s="107"/>
      <c r="B13" s="110"/>
      <c r="C13" s="47" t="s">
        <v>14</v>
      </c>
      <c r="D13" s="45" t="s">
        <v>103</v>
      </c>
      <c r="E13" s="45">
        <v>15</v>
      </c>
      <c r="F13" s="45">
        <v>20</v>
      </c>
      <c r="G13" s="46">
        <v>0.05</v>
      </c>
      <c r="H13" s="45"/>
      <c r="I13" s="43"/>
    </row>
    <row r="14" spans="1:9" ht="48.75" customHeight="1">
      <c r="A14" s="108"/>
      <c r="B14" s="111"/>
      <c r="C14" s="47" t="s">
        <v>16</v>
      </c>
      <c r="D14" s="45" t="s">
        <v>104</v>
      </c>
      <c r="E14" s="45">
        <v>18</v>
      </c>
      <c r="F14" s="45">
        <v>20</v>
      </c>
      <c r="G14" s="46">
        <v>0.05</v>
      </c>
      <c r="H14" s="45" t="s">
        <v>105</v>
      </c>
      <c r="I14" s="43"/>
    </row>
    <row r="18" ht="15">
      <c r="B18" t="s">
        <v>118</v>
      </c>
    </row>
  </sheetData>
  <sheetProtection/>
  <mergeCells count="12">
    <mergeCell ref="B7:H7"/>
    <mergeCell ref="A8:A14"/>
    <mergeCell ref="B8:C8"/>
    <mergeCell ref="B9:B11"/>
    <mergeCell ref="B12:B14"/>
    <mergeCell ref="B4:H4"/>
    <mergeCell ref="B5:H5"/>
    <mergeCell ref="B6:H6"/>
    <mergeCell ref="A2:A3"/>
    <mergeCell ref="D2:G3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5"/>
  <sheetViews>
    <sheetView tabSelected="1" zoomScalePageLayoutView="0" workbookViewId="0" topLeftCell="A4">
      <selection activeCell="B15" sqref="B15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21.8515625" style="0" customWidth="1"/>
    <col min="4" max="4" width="12.421875" style="0" customWidth="1"/>
    <col min="5" max="5" width="11.421875" style="0" customWidth="1"/>
    <col min="6" max="6" width="13.00390625" style="0" customWidth="1"/>
    <col min="7" max="7" width="15.28125" style="0" customWidth="1"/>
    <col min="8" max="8" width="11.421875" style="0" customWidth="1"/>
    <col min="9" max="9" width="14.8515625" style="0" customWidth="1"/>
    <col min="10" max="10" width="12.421875" style="0" customWidth="1"/>
    <col min="11" max="11" width="13.8515625" style="0" customWidth="1"/>
  </cols>
  <sheetData>
    <row r="2" spans="2:11" ht="15">
      <c r="B2" s="113" t="s">
        <v>65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ht="18.75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15.75" thickBot="1">
      <c r="B4" s="37"/>
      <c r="I4" s="114" t="s">
        <v>159</v>
      </c>
      <c r="J4" s="114"/>
      <c r="K4" s="114"/>
    </row>
    <row r="5" spans="2:11" ht="84.75" customHeight="1" thickBot="1">
      <c r="B5" s="38" t="s">
        <v>66</v>
      </c>
      <c r="C5" s="39" t="s">
        <v>67</v>
      </c>
      <c r="D5" s="39" t="s">
        <v>68</v>
      </c>
      <c r="E5" s="39" t="s">
        <v>69</v>
      </c>
      <c r="F5" s="39" t="s">
        <v>70</v>
      </c>
      <c r="G5" s="39" t="s">
        <v>71</v>
      </c>
      <c r="H5" s="39" t="s">
        <v>10</v>
      </c>
      <c r="I5" s="39" t="s">
        <v>72</v>
      </c>
      <c r="J5" s="39" t="s">
        <v>73</v>
      </c>
      <c r="K5" s="39" t="s">
        <v>74</v>
      </c>
    </row>
    <row r="6" spans="2:14" ht="60.75" customHeight="1" thickBot="1">
      <c r="B6" s="38" t="s">
        <v>75</v>
      </c>
      <c r="C6" s="40" t="s">
        <v>76</v>
      </c>
      <c r="D6" s="39" t="s">
        <v>77</v>
      </c>
      <c r="E6" s="39">
        <v>23292</v>
      </c>
      <c r="F6" s="39">
        <v>40491</v>
      </c>
      <c r="G6" s="39">
        <v>7</v>
      </c>
      <c r="H6" s="39">
        <v>50946</v>
      </c>
      <c r="I6" s="39">
        <v>0</v>
      </c>
      <c r="J6" s="39">
        <v>0</v>
      </c>
      <c r="K6" s="39">
        <v>17413</v>
      </c>
      <c r="N6" s="65"/>
    </row>
    <row r="8" spans="2:11" ht="15">
      <c r="B8" s="113" t="s">
        <v>78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3:9" ht="15">
      <c r="C9" s="115"/>
      <c r="D9" s="115"/>
      <c r="E9" s="115"/>
      <c r="F9" s="115"/>
      <c r="G9" s="115"/>
      <c r="H9" s="115"/>
      <c r="I9" t="s">
        <v>161</v>
      </c>
    </row>
    <row r="11" ht="15">
      <c r="I11" t="s">
        <v>160</v>
      </c>
    </row>
    <row r="13" ht="15">
      <c r="B13" t="s">
        <v>118</v>
      </c>
    </row>
    <row r="15" ht="15">
      <c r="B15" t="s">
        <v>142</v>
      </c>
    </row>
  </sheetData>
  <sheetProtection/>
  <mergeCells count="4">
    <mergeCell ref="B2:K2"/>
    <mergeCell ref="I4:K4"/>
    <mergeCell ref="B8:K8"/>
    <mergeCell ref="C9:H9"/>
  </mergeCells>
  <printOptions/>
  <pageMargins left="0.7" right="0.7" top="0.46" bottom="0.16" header="0.61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Metreveli</dc:creator>
  <cp:keywords/>
  <dc:description/>
  <cp:lastModifiedBy>user2</cp:lastModifiedBy>
  <cp:lastPrinted>2023-01-07T08:59:42Z</cp:lastPrinted>
  <dcterms:created xsi:type="dcterms:W3CDTF">2020-06-02T08:26:45Z</dcterms:created>
  <dcterms:modified xsi:type="dcterms:W3CDTF">2023-01-07T09:01:36Z</dcterms:modified>
  <cp:category/>
  <cp:version/>
  <cp:contentType/>
  <cp:contentStatus/>
</cp:coreProperties>
</file>