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no.metreveli\Desktop\2021 წლის ბიუჯეტი\2021-2024 პრიორიტ.ბიუჯეტი 10 მარტი 21წ\"/>
    </mc:Choice>
  </mc:AlternateContent>
  <bookViews>
    <workbookView xWindow="0" yWindow="0" windowWidth="28590" windowHeight="12345"/>
  </bookViews>
  <sheets>
    <sheet name="ნაერთი" sheetId="1" r:id="rId1"/>
    <sheet name="ა(ა)იპ-ების ბიუჯეტი" sheetId="2" r:id="rId2"/>
  </sheets>
  <definedNames>
    <definedName name="_xlnm.Print_Area" localSheetId="0">ნაერთი!$A$1:$H$17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D12" i="2"/>
  <c r="D13" i="2"/>
  <c r="D14" i="2"/>
  <c r="D15" i="2"/>
  <c r="D16" i="2"/>
  <c r="D17" i="2"/>
  <c r="D18" i="2"/>
  <c r="C12" i="2"/>
  <c r="C13" i="2"/>
  <c r="C14" i="2"/>
  <c r="C15" i="2"/>
  <c r="C16" i="2"/>
  <c r="C17" i="2"/>
  <c r="D11" i="2"/>
  <c r="C11" i="2"/>
  <c r="D9" i="2"/>
  <c r="D8" i="2"/>
  <c r="C9" i="2"/>
  <c r="C8" i="2"/>
  <c r="B6" i="2"/>
  <c r="B178" i="2" l="1"/>
  <c r="B177" i="2"/>
  <c r="B176" i="2"/>
  <c r="B175" i="2"/>
  <c r="B174" i="2"/>
  <c r="B173" i="2"/>
  <c r="B172" i="2"/>
  <c r="B171" i="2"/>
  <c r="D170" i="2"/>
  <c r="C170" i="2"/>
  <c r="B170" i="2" s="1"/>
  <c r="B169" i="2"/>
  <c r="B168" i="2"/>
  <c r="D167" i="2"/>
  <c r="C167" i="2"/>
  <c r="B167" i="2" s="1"/>
  <c r="B162" i="2"/>
  <c r="B161" i="2"/>
  <c r="B160" i="2"/>
  <c r="B159" i="2"/>
  <c r="B158" i="2"/>
  <c r="B157" i="2"/>
  <c r="B156" i="2"/>
  <c r="B155" i="2"/>
  <c r="D154" i="2"/>
  <c r="C154" i="2"/>
  <c r="B153" i="2"/>
  <c r="B152" i="2"/>
  <c r="D151" i="2"/>
  <c r="C151" i="2"/>
  <c r="B146" i="2"/>
  <c r="B145" i="2"/>
  <c r="B144" i="2"/>
  <c r="B143" i="2"/>
  <c r="B142" i="2"/>
  <c r="B141" i="2"/>
  <c r="B140" i="2"/>
  <c r="B139" i="2"/>
  <c r="D138" i="2"/>
  <c r="C138" i="2"/>
  <c r="B137" i="2"/>
  <c r="B136" i="2"/>
  <c r="D135" i="2"/>
  <c r="C135" i="2"/>
  <c r="B130" i="2"/>
  <c r="B129" i="2"/>
  <c r="B128" i="2"/>
  <c r="B127" i="2"/>
  <c r="B126" i="2"/>
  <c r="B125" i="2"/>
  <c r="B124" i="2"/>
  <c r="B123" i="2"/>
  <c r="D122" i="2"/>
  <c r="C122" i="2"/>
  <c r="B122" i="2" s="1"/>
  <c r="B121" i="2"/>
  <c r="B120" i="2"/>
  <c r="D119" i="2"/>
  <c r="C119" i="2"/>
  <c r="B114" i="2"/>
  <c r="B113" i="2"/>
  <c r="B112" i="2"/>
  <c r="B111" i="2"/>
  <c r="B110" i="2"/>
  <c r="B109" i="2"/>
  <c r="B108" i="2"/>
  <c r="B107" i="2"/>
  <c r="D106" i="2"/>
  <c r="C106" i="2"/>
  <c r="B105" i="2"/>
  <c r="B104" i="2"/>
  <c r="D103" i="2"/>
  <c r="C103" i="2"/>
  <c r="B103" i="2" s="1"/>
  <c r="B98" i="2"/>
  <c r="B97" i="2"/>
  <c r="B96" i="2"/>
  <c r="B95" i="2"/>
  <c r="B94" i="2"/>
  <c r="B93" i="2"/>
  <c r="B92" i="2"/>
  <c r="B91" i="2"/>
  <c r="D90" i="2"/>
  <c r="C90" i="2"/>
  <c r="B90" i="2" s="1"/>
  <c r="B89" i="2"/>
  <c r="B88" i="2"/>
  <c r="D87" i="2"/>
  <c r="C87" i="2"/>
  <c r="B87" i="2" s="1"/>
  <c r="B82" i="2"/>
  <c r="B81" i="2"/>
  <c r="B80" i="2"/>
  <c r="B79" i="2"/>
  <c r="B78" i="2"/>
  <c r="B77" i="2"/>
  <c r="B76" i="2"/>
  <c r="B75" i="2"/>
  <c r="D74" i="2"/>
  <c r="C74" i="2"/>
  <c r="B74" i="2" s="1"/>
  <c r="B73" i="2"/>
  <c r="B72" i="2"/>
  <c r="D71" i="2"/>
  <c r="C71" i="2"/>
  <c r="B71" i="2" s="1"/>
  <c r="B66" i="2"/>
  <c r="B65" i="2"/>
  <c r="B64" i="2"/>
  <c r="B63" i="2"/>
  <c r="B62" i="2"/>
  <c r="B61" i="2"/>
  <c r="B60" i="2"/>
  <c r="B59" i="2"/>
  <c r="D58" i="2"/>
  <c r="C58" i="2"/>
  <c r="B57" i="2"/>
  <c r="B56" i="2"/>
  <c r="D55" i="2"/>
  <c r="C55" i="2"/>
  <c r="B50" i="2"/>
  <c r="B49" i="2"/>
  <c r="B48" i="2"/>
  <c r="B47" i="2"/>
  <c r="B46" i="2"/>
  <c r="B45" i="2"/>
  <c r="B44" i="2"/>
  <c r="B43" i="2"/>
  <c r="D42" i="2"/>
  <c r="C42" i="2"/>
  <c r="B42" i="2" s="1"/>
  <c r="B41" i="2"/>
  <c r="B40" i="2"/>
  <c r="D39" i="2"/>
  <c r="C39" i="2"/>
  <c r="B39" i="2" s="1"/>
  <c r="B34" i="2"/>
  <c r="B33" i="2"/>
  <c r="B32" i="2"/>
  <c r="B31" i="2"/>
  <c r="B30" i="2"/>
  <c r="B29" i="2"/>
  <c r="B28" i="2"/>
  <c r="B27" i="2"/>
  <c r="D26" i="2"/>
  <c r="C26" i="2"/>
  <c r="B26" i="2" s="1"/>
  <c r="B25" i="2"/>
  <c r="B24" i="2"/>
  <c r="D23" i="2"/>
  <c r="C23" i="2"/>
  <c r="B23" i="2" s="1"/>
  <c r="D7" i="2"/>
  <c r="C7" i="2"/>
  <c r="D10" i="2"/>
  <c r="C10" i="2"/>
  <c r="B18" i="2"/>
  <c r="B17" i="2"/>
  <c r="B16" i="2"/>
  <c r="B15" i="2"/>
  <c r="B14" i="2"/>
  <c r="B13" i="2"/>
  <c r="B12" i="2"/>
  <c r="B11" i="2"/>
  <c r="B9" i="2"/>
  <c r="B8" i="2"/>
  <c r="B58" i="2" l="1"/>
  <c r="B55" i="2"/>
  <c r="B151" i="2"/>
  <c r="B154" i="2"/>
  <c r="B135" i="2"/>
  <c r="B138" i="2"/>
  <c r="B119" i="2"/>
  <c r="B106" i="2"/>
  <c r="B7" i="2"/>
  <c r="B10" i="2"/>
  <c r="G17" i="1"/>
  <c r="E17" i="1" l="1"/>
  <c r="H10" i="2" s="1"/>
  <c r="D17" i="1"/>
  <c r="G10" i="2" s="1"/>
  <c r="C16" i="1"/>
  <c r="F16" i="1" s="1"/>
  <c r="C15" i="1"/>
  <c r="F15" i="1" s="1"/>
  <c r="C14" i="1"/>
  <c r="F14" i="1" s="1"/>
  <c r="C13" i="1"/>
  <c r="F13" i="1" s="1"/>
  <c r="C12" i="1"/>
  <c r="F12" i="1" s="1"/>
  <c r="C11" i="1"/>
  <c r="F11" i="1" s="1"/>
  <c r="C10" i="1"/>
  <c r="F10" i="1" s="1"/>
  <c r="C9" i="1"/>
  <c r="F9" i="1" s="1"/>
  <c r="C8" i="1"/>
  <c r="F8" i="1" s="1"/>
  <c r="C7" i="1"/>
  <c r="F7" i="1" s="1"/>
  <c r="F17" i="1" l="1"/>
  <c r="F10" i="2" s="1"/>
  <c r="C17" i="1"/>
</calcChain>
</file>

<file path=xl/sharedStrings.xml><?xml version="1.0" encoding="utf-8"?>
<sst xmlns="http://schemas.openxmlformats.org/spreadsheetml/2006/main" count="235" uniqueCount="41">
  <si>
    <t>ი ნ ფ ო რ მ ა ც ი ა</t>
  </si>
  <si>
    <t xml:space="preserve">ონის მუნიციპალიტეტის მიერ დაფუძნებული არასამეწარმეო/არაკომერციული იურიდიული პირის საქართველოს კანონმდებლობით ნებადართული ნებისმიერი წყაროდან მისაღები შემოსულობების, ამ წყაროებიდან გასაწევი გადასახდელების და ნაშთის ცვლილებების შესახებ </t>
  </si>
  <si>
    <t>2021 წელი</t>
  </si>
  <si>
    <t>N</t>
  </si>
  <si>
    <t>დასახელება</t>
  </si>
  <si>
    <t>სულ შემოსავლები</t>
  </si>
  <si>
    <t xml:space="preserve">მათ შორის </t>
  </si>
  <si>
    <t>სულ გადასახდელები</t>
  </si>
  <si>
    <t>ნაშთის ცვლილება</t>
  </si>
  <si>
    <t>შენიშვნა</t>
  </si>
  <si>
    <t>სუბსიდია</t>
  </si>
  <si>
    <t>საკუთარი შემოსავლები</t>
  </si>
  <si>
    <t xml:space="preserve">ს უ ლ </t>
  </si>
  <si>
    <t>შემოსულობები</t>
  </si>
  <si>
    <t>გადასახდელები</t>
  </si>
  <si>
    <t xml:space="preserve">   არაფინანსური აქტივების ზრდა</t>
  </si>
  <si>
    <t>მომუშავეთა რიცხოვნობა</t>
  </si>
  <si>
    <t xml:space="preserve">   სხვა შემოსავლები</t>
  </si>
  <si>
    <t xml:space="preserve">   გრანტები</t>
  </si>
  <si>
    <t xml:space="preserve">    შრომის ანაზღაურება</t>
  </si>
  <si>
    <t xml:space="preserve">    საქონელი და მომსახურება</t>
  </si>
  <si>
    <t xml:space="preserve">    სუბსიდიები</t>
  </si>
  <si>
    <t xml:space="preserve">    გრანტები</t>
  </si>
  <si>
    <t xml:space="preserve">    სოციალური უზრუნველყოფა</t>
  </si>
  <si>
    <t xml:space="preserve">    სხვა ხარჯი</t>
  </si>
  <si>
    <t>მათ შორის</t>
  </si>
  <si>
    <t>საკუთარი სახსრები</t>
  </si>
  <si>
    <t>მუნიციპალური ბიუჯეტი</t>
  </si>
  <si>
    <t xml:space="preserve">სულ </t>
  </si>
  <si>
    <t>ა(ა)იპ - ონის მუნიციპალიტეტის ბაგა-ბაღი</t>
  </si>
  <si>
    <t>ა(ა)იპ - ონის მუნიციპალიტეტის სამუსიკო სკოლა</t>
  </si>
  <si>
    <t>ა(ა)იპ - ონის მუნიციპალიტეტის უჩა ჯაფარიძის სახელობის სამხატვრო სკოლა</t>
  </si>
  <si>
    <t>ა(ა)იპ - ონის მუნიციპალიტეტის გიგა ჯაფარიძის სახელობის კულტურის ცენტრი</t>
  </si>
  <si>
    <t>ა(ა)იპ - ონის მუნიციპალიტეტის მხარეთმცოდნეობის მუზეუმი</t>
  </si>
  <si>
    <t>ა(ა)იპ - ონის მუნიციპალიტეტის ბიბლიოთეკა</t>
  </si>
  <si>
    <t>ა(ა)იპ - ონის მუნიციპალიტეტის ტურისტული ცენტრი</t>
  </si>
  <si>
    <t>ა(ა)იპ - ონის მუნიციპალიტეტის მოსწავლე ახალგაზრდობის სახლი</t>
  </si>
  <si>
    <t>ა(ა)იპ - ონის მუნიციპალიტეტის საზოგადოებრივი ჯანდაცის ცენტრი</t>
  </si>
  <si>
    <t>ა(ა)იპ - ონის მუნიციპალიტეტის სასპორტო სკოლის კომპლექსი</t>
  </si>
  <si>
    <t>ა(ა)იპ - ონის მუნიციპალიტეტის გიგა ჯაფარიძის სახელობის კულტურის სახლი</t>
  </si>
  <si>
    <t>ლარებში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</si>
</sst>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Sylfaen"/>
      <family val="1"/>
    </font>
    <font>
      <b/>
      <sz val="8"/>
      <color rgb="FF000000"/>
      <name val="Sylfaen"/>
      <family val="1"/>
    </font>
    <font>
      <sz val="10"/>
      <name val="Arial Cyr"/>
      <charset val="204"/>
    </font>
    <font>
      <sz val="11"/>
      <name val="Sylfaen"/>
      <family val="1"/>
    </font>
    <font>
      <sz val="10"/>
      <name val="Arial"/>
      <family val="2"/>
      <charset val="204"/>
    </font>
    <font>
      <sz val="1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164" fontId="0" fillId="0" borderId="0" xfId="0" applyNumberFormat="1"/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3" fontId="1" fillId="0" borderId="2" xfId="0" applyNumberFormat="1" applyFont="1" applyBorder="1" applyAlignment="1">
      <alignment horizontal="left"/>
    </xf>
    <xf numFmtId="3" fontId="0" fillId="0" borderId="2" xfId="0" applyNumberFormat="1" applyBorder="1" applyAlignment="1">
      <alignment horizontal="left"/>
    </xf>
    <xf numFmtId="166" fontId="0" fillId="0" borderId="0" xfId="0" applyNumberFormat="1"/>
    <xf numFmtId="165" fontId="6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 4" xfId="2"/>
    <cellStyle name="Обычный_Sasntato Bagebi 2007-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9"/>
  <sheetViews>
    <sheetView tabSelected="1" zoomScaleNormal="100" zoomScaleSheetLayoutView="100" workbookViewId="0">
      <selection activeCell="G16" sqref="G16"/>
    </sheetView>
  </sheetViews>
  <sheetFormatPr defaultRowHeight="15" x14ac:dyDescent="0.25"/>
  <cols>
    <col min="1" max="1" width="4.5703125" customWidth="1"/>
    <col min="2" max="2" width="43.42578125" customWidth="1"/>
    <col min="3" max="3" width="13.140625" customWidth="1"/>
    <col min="4" max="7" width="11.42578125" customWidth="1"/>
    <col min="8" max="8" width="13.85546875" customWidth="1"/>
  </cols>
  <sheetData>
    <row r="1" spans="1:9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9" ht="48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</row>
    <row r="3" spans="1:9" ht="14.25" customHeight="1" x14ac:dyDescent="0.25">
      <c r="A3" s="1"/>
      <c r="B3" s="1"/>
      <c r="C3" s="20" t="s">
        <v>2</v>
      </c>
      <c r="D3" s="20"/>
      <c r="E3" s="1"/>
      <c r="F3" s="1"/>
      <c r="G3" s="1"/>
      <c r="H3" s="2" t="s">
        <v>40</v>
      </c>
    </row>
    <row r="4" spans="1:9" ht="15.75" customHeight="1" x14ac:dyDescent="0.25">
      <c r="A4" s="21" t="s">
        <v>3</v>
      </c>
      <c r="B4" s="22" t="s">
        <v>4</v>
      </c>
      <c r="C4" s="23" t="s">
        <v>5</v>
      </c>
      <c r="D4" s="22" t="s">
        <v>6</v>
      </c>
      <c r="E4" s="22"/>
      <c r="F4" s="23" t="s">
        <v>7</v>
      </c>
      <c r="G4" s="23" t="s">
        <v>8</v>
      </c>
      <c r="H4" s="23" t="s">
        <v>9</v>
      </c>
    </row>
    <row r="5" spans="1:9" ht="43.5" customHeight="1" x14ac:dyDescent="0.25">
      <c r="A5" s="21"/>
      <c r="B5" s="22"/>
      <c r="C5" s="23"/>
      <c r="D5" s="3" t="s">
        <v>10</v>
      </c>
      <c r="E5" s="3" t="s">
        <v>11</v>
      </c>
      <c r="F5" s="23"/>
      <c r="G5" s="23"/>
      <c r="H5" s="23"/>
    </row>
    <row r="6" spans="1:9" ht="13.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9" ht="30" customHeight="1" x14ac:dyDescent="0.25">
      <c r="A7" s="5">
        <v>1</v>
      </c>
      <c r="B7" s="6" t="s">
        <v>29</v>
      </c>
      <c r="C7" s="4">
        <f t="shared" ref="C7:C10" si="0">SUM(D7:E7)</f>
        <v>314000</v>
      </c>
      <c r="D7" s="4">
        <v>314000</v>
      </c>
      <c r="E7" s="4">
        <v>0</v>
      </c>
      <c r="F7" s="4">
        <f t="shared" ref="F7:F9" si="1">C7+G7</f>
        <v>314005.46000000002</v>
      </c>
      <c r="G7" s="4">
        <v>5.46</v>
      </c>
      <c r="H7" s="16"/>
      <c r="I7" s="7"/>
    </row>
    <row r="8" spans="1:9" ht="32.25" customHeight="1" x14ac:dyDescent="0.25">
      <c r="A8" s="5">
        <v>2</v>
      </c>
      <c r="B8" s="6" t="s">
        <v>38</v>
      </c>
      <c r="C8" s="4">
        <f t="shared" si="0"/>
        <v>172000</v>
      </c>
      <c r="D8" s="4">
        <v>172000</v>
      </c>
      <c r="E8" s="4">
        <v>0</v>
      </c>
      <c r="F8" s="4">
        <f t="shared" si="1"/>
        <v>172000</v>
      </c>
      <c r="G8" s="4">
        <v>0</v>
      </c>
      <c r="H8" s="16"/>
      <c r="I8" s="7"/>
    </row>
    <row r="9" spans="1:9" ht="27.75" customHeight="1" x14ac:dyDescent="0.25">
      <c r="A9" s="5">
        <v>3</v>
      </c>
      <c r="B9" s="6" t="s">
        <v>30</v>
      </c>
      <c r="C9" s="4">
        <f t="shared" si="0"/>
        <v>44320</v>
      </c>
      <c r="D9" s="4">
        <v>42400</v>
      </c>
      <c r="E9" s="4">
        <v>1920</v>
      </c>
      <c r="F9" s="4">
        <f t="shared" si="1"/>
        <v>44346.75</v>
      </c>
      <c r="G9" s="4">
        <v>26.75</v>
      </c>
      <c r="H9" s="16"/>
      <c r="I9" s="7"/>
    </row>
    <row r="10" spans="1:9" ht="27.75" customHeight="1" x14ac:dyDescent="0.25">
      <c r="A10" s="5">
        <v>4</v>
      </c>
      <c r="B10" s="6" t="s">
        <v>31</v>
      </c>
      <c r="C10" s="4">
        <f t="shared" si="0"/>
        <v>46000</v>
      </c>
      <c r="D10" s="4">
        <v>42000</v>
      </c>
      <c r="E10" s="4">
        <v>4000</v>
      </c>
      <c r="F10" s="4">
        <f>C10+G10</f>
        <v>48126</v>
      </c>
      <c r="G10" s="4">
        <v>2126</v>
      </c>
      <c r="H10" s="16"/>
      <c r="I10" s="7"/>
    </row>
    <row r="11" spans="1:9" ht="27.75" customHeight="1" x14ac:dyDescent="0.25">
      <c r="A11" s="5">
        <v>5</v>
      </c>
      <c r="B11" s="6" t="s">
        <v>32</v>
      </c>
      <c r="C11" s="4">
        <f>SUM(D11:E11)</f>
        <v>168090</v>
      </c>
      <c r="D11" s="4">
        <v>150500</v>
      </c>
      <c r="E11" s="4">
        <v>17590</v>
      </c>
      <c r="F11" s="4">
        <f t="shared" ref="F11:F16" si="2">C11+G11</f>
        <v>168209.15</v>
      </c>
      <c r="G11" s="4">
        <v>119.15</v>
      </c>
      <c r="H11" s="16"/>
      <c r="I11" s="7"/>
    </row>
    <row r="12" spans="1:9" ht="30" x14ac:dyDescent="0.25">
      <c r="A12" s="5">
        <v>6</v>
      </c>
      <c r="B12" s="6" t="s">
        <v>33</v>
      </c>
      <c r="C12" s="4">
        <f t="shared" ref="C12:C16" si="3">SUM(D12:E12)</f>
        <v>64000</v>
      </c>
      <c r="D12" s="4">
        <v>63000</v>
      </c>
      <c r="E12" s="4">
        <v>1000</v>
      </c>
      <c r="F12" s="4">
        <f t="shared" si="2"/>
        <v>71026</v>
      </c>
      <c r="G12" s="4">
        <v>7026</v>
      </c>
      <c r="H12" s="16"/>
      <c r="I12" s="7"/>
    </row>
    <row r="13" spans="1:9" ht="27.75" customHeight="1" x14ac:dyDescent="0.25">
      <c r="A13" s="5">
        <v>7</v>
      </c>
      <c r="B13" s="6" t="s">
        <v>34</v>
      </c>
      <c r="C13" s="4">
        <f t="shared" si="3"/>
        <v>73700</v>
      </c>
      <c r="D13" s="4">
        <v>73700</v>
      </c>
      <c r="E13" s="4">
        <v>0</v>
      </c>
      <c r="F13" s="4">
        <f t="shared" si="2"/>
        <v>73700</v>
      </c>
      <c r="G13" s="4">
        <v>0</v>
      </c>
      <c r="H13" s="16"/>
      <c r="I13" s="7"/>
    </row>
    <row r="14" spans="1:9" ht="27.75" customHeight="1" x14ac:dyDescent="0.25">
      <c r="A14" s="5">
        <v>8</v>
      </c>
      <c r="B14" s="6" t="s">
        <v>35</v>
      </c>
      <c r="C14" s="4">
        <f t="shared" si="3"/>
        <v>36900</v>
      </c>
      <c r="D14" s="4">
        <v>36900</v>
      </c>
      <c r="E14" s="4">
        <v>0</v>
      </c>
      <c r="F14" s="4">
        <f t="shared" si="2"/>
        <v>36917</v>
      </c>
      <c r="G14" s="4">
        <v>17</v>
      </c>
      <c r="H14" s="16"/>
      <c r="I14" s="7"/>
    </row>
    <row r="15" spans="1:9" ht="30" x14ac:dyDescent="0.25">
      <c r="A15" s="5">
        <v>9</v>
      </c>
      <c r="B15" s="6" t="s">
        <v>36</v>
      </c>
      <c r="C15" s="4">
        <f t="shared" si="3"/>
        <v>44450</v>
      </c>
      <c r="D15" s="4">
        <v>43400</v>
      </c>
      <c r="E15" s="4">
        <v>1050</v>
      </c>
      <c r="F15" s="4">
        <f t="shared" si="2"/>
        <v>44450</v>
      </c>
      <c r="G15" s="4">
        <v>0</v>
      </c>
      <c r="H15" s="16"/>
      <c r="I15" s="7"/>
    </row>
    <row r="16" spans="1:9" ht="30" x14ac:dyDescent="0.25">
      <c r="A16" s="5">
        <v>10</v>
      </c>
      <c r="B16" s="6" t="s">
        <v>37</v>
      </c>
      <c r="C16" s="4">
        <f t="shared" si="3"/>
        <v>53740</v>
      </c>
      <c r="D16" s="4">
        <v>45400</v>
      </c>
      <c r="E16" s="4">
        <v>8340</v>
      </c>
      <c r="F16" s="4">
        <f t="shared" si="2"/>
        <v>53878.5</v>
      </c>
      <c r="G16" s="4">
        <v>138.5</v>
      </c>
      <c r="H16" s="16"/>
      <c r="I16" s="7"/>
    </row>
    <row r="17" spans="1:9" ht="20.25" customHeight="1" x14ac:dyDescent="0.25">
      <c r="A17" s="8"/>
      <c r="B17" s="9" t="s">
        <v>12</v>
      </c>
      <c r="C17" s="18">
        <f>SUM(C7:C16)</f>
        <v>1017200</v>
      </c>
      <c r="D17" s="18">
        <f t="shared" ref="D17:E17" si="4">SUM(D7:D16)</f>
        <v>983300</v>
      </c>
      <c r="E17" s="18">
        <f t="shared" si="4"/>
        <v>33900</v>
      </c>
      <c r="F17" s="18">
        <f>SUM(F7:F16)</f>
        <v>1026658.86</v>
      </c>
      <c r="G17" s="18">
        <f>SUM(G7:G16)</f>
        <v>9458.86</v>
      </c>
      <c r="H17" s="17"/>
      <c r="I17" s="7"/>
    </row>
    <row r="18" spans="1:9" x14ac:dyDescent="0.25">
      <c r="C18" s="7"/>
      <c r="D18" s="7"/>
      <c r="E18" s="7"/>
      <c r="F18" s="7"/>
      <c r="G18" s="7"/>
      <c r="H18" s="7"/>
      <c r="I18" s="7"/>
    </row>
    <row r="19" spans="1:9" x14ac:dyDescent="0.25">
      <c r="C19" s="7"/>
      <c r="D19" s="7"/>
      <c r="E19" s="7"/>
      <c r="F19" s="7"/>
      <c r="G19" s="7"/>
      <c r="H19" s="7"/>
      <c r="I19" s="7"/>
    </row>
  </sheetData>
  <mergeCells count="10">
    <mergeCell ref="A1:H1"/>
    <mergeCell ref="A2:H2"/>
    <mergeCell ref="C3:D3"/>
    <mergeCell ref="A4:A5"/>
    <mergeCell ref="B4:B5"/>
    <mergeCell ref="C4:C5"/>
    <mergeCell ref="D4:E4"/>
    <mergeCell ref="F4:F5"/>
    <mergeCell ref="G4:G5"/>
    <mergeCell ref="H4:H5"/>
  </mergeCells>
  <printOptions horizontalCentered="1"/>
  <pageMargins left="0.45" right="0.2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workbookViewId="0">
      <selection activeCell="F78" sqref="F78"/>
    </sheetView>
  </sheetViews>
  <sheetFormatPr defaultRowHeight="15" x14ac:dyDescent="0.25"/>
  <cols>
    <col min="1" max="1" width="42.42578125" customWidth="1"/>
    <col min="2" max="3" width="17.5703125" customWidth="1"/>
    <col min="4" max="4" width="19" customWidth="1"/>
    <col min="6" max="6" width="12.28515625" bestFit="1" customWidth="1"/>
    <col min="7" max="7" width="9.5703125" bestFit="1" customWidth="1"/>
    <col min="8" max="8" width="9.42578125" bestFit="1" customWidth="1"/>
  </cols>
  <sheetData>
    <row r="1" spans="1:8" x14ac:dyDescent="0.25">
      <c r="A1" s="25" t="s">
        <v>0</v>
      </c>
      <c r="B1" s="25"/>
      <c r="C1" s="25"/>
      <c r="D1" s="25"/>
    </row>
    <row r="2" spans="1:8" ht="57.75" customHeight="1" x14ac:dyDescent="0.25">
      <c r="A2" s="29" t="s">
        <v>1</v>
      </c>
      <c r="B2" s="29"/>
      <c r="C2" s="29"/>
      <c r="D2" s="29"/>
    </row>
    <row r="3" spans="1:8" ht="16.5" customHeight="1" x14ac:dyDescent="0.25">
      <c r="A3" s="24" t="s">
        <v>2</v>
      </c>
      <c r="B3" s="24"/>
      <c r="C3" s="24"/>
      <c r="D3" s="24"/>
    </row>
    <row r="4" spans="1:8" ht="16.5" customHeight="1" x14ac:dyDescent="0.25">
      <c r="A4" s="27" t="s">
        <v>4</v>
      </c>
      <c r="B4" s="28" t="s">
        <v>28</v>
      </c>
      <c r="C4" s="27" t="s">
        <v>25</v>
      </c>
      <c r="D4" s="27"/>
    </row>
    <row r="5" spans="1:8" ht="29.25" customHeight="1" x14ac:dyDescent="0.25">
      <c r="A5" s="27"/>
      <c r="B5" s="28"/>
      <c r="C5" s="11" t="s">
        <v>26</v>
      </c>
      <c r="D5" s="11" t="s">
        <v>27</v>
      </c>
      <c r="E5" s="10"/>
      <c r="F5" s="10"/>
      <c r="G5" s="10"/>
    </row>
    <row r="6" spans="1:8" ht="15.75" customHeight="1" x14ac:dyDescent="0.25">
      <c r="A6" s="9" t="s">
        <v>16</v>
      </c>
      <c r="B6" s="11">
        <f>B22+B38+B54+B70+B86+B102+B118+B134+B150+B166</f>
        <v>83</v>
      </c>
      <c r="C6" s="11"/>
      <c r="D6" s="11"/>
      <c r="E6" s="10"/>
      <c r="F6" s="10"/>
      <c r="G6" s="10"/>
    </row>
    <row r="7" spans="1:8" ht="16.5" customHeight="1" x14ac:dyDescent="0.25">
      <c r="A7" s="12" t="s">
        <v>13</v>
      </c>
      <c r="B7" s="13">
        <f>C7+D7</f>
        <v>1017200</v>
      </c>
      <c r="C7" s="13">
        <f>C8+C9</f>
        <v>33900</v>
      </c>
      <c r="D7" s="13">
        <f>D8+D9</f>
        <v>983300</v>
      </c>
    </row>
    <row r="8" spans="1:8" ht="16.5" customHeight="1" x14ac:dyDescent="0.25">
      <c r="A8" s="8" t="s">
        <v>17</v>
      </c>
      <c r="B8" s="14">
        <f t="shared" ref="B8:B18" si="0">C8+D8</f>
        <v>25560</v>
      </c>
      <c r="C8" s="14">
        <f>C24+C40+C56+C72+C88+C104+C120+C136+C152+C168</f>
        <v>25560</v>
      </c>
      <c r="D8" s="14">
        <f>D24+D40+D56+D72+D88+D104+D120+D136+D152+D168</f>
        <v>0</v>
      </c>
    </row>
    <row r="9" spans="1:8" ht="16.5" customHeight="1" x14ac:dyDescent="0.25">
      <c r="A9" s="8" t="s">
        <v>18</v>
      </c>
      <c r="B9" s="14">
        <f t="shared" si="0"/>
        <v>991640</v>
      </c>
      <c r="C9" s="14">
        <f>C25+C41+C57+C73+C89+C105+C121+C137+C153+C169</f>
        <v>8340</v>
      </c>
      <c r="D9" s="14">
        <f>D25+D41+D57+D73+D89+D105+D121+D137+D153+D169</f>
        <v>983300</v>
      </c>
    </row>
    <row r="10" spans="1:8" ht="16.5" customHeight="1" x14ac:dyDescent="0.25">
      <c r="A10" s="12" t="s">
        <v>14</v>
      </c>
      <c r="B10" s="13">
        <f t="shared" si="0"/>
        <v>1026653</v>
      </c>
      <c r="C10" s="13">
        <f>C11+C12+C13+C14+C15+C16+C17</f>
        <v>43353</v>
      </c>
      <c r="D10" s="13">
        <f>D11+D12+D13+D14+D15+D16+D17</f>
        <v>983300</v>
      </c>
      <c r="F10" s="13">
        <f>ნაერთი!F17</f>
        <v>1026658.86</v>
      </c>
      <c r="G10" s="13">
        <f>ნაერთი!D17</f>
        <v>983300</v>
      </c>
      <c r="H10" s="13">
        <f>ნაერთი!E17</f>
        <v>33900</v>
      </c>
    </row>
    <row r="11" spans="1:8" ht="16.5" customHeight="1" x14ac:dyDescent="0.25">
      <c r="A11" s="8" t="s">
        <v>19</v>
      </c>
      <c r="B11" s="14">
        <f t="shared" si="0"/>
        <v>637072</v>
      </c>
      <c r="C11" s="14">
        <f>C27+C43+C59+C75+C91+C107+C123+C139+C155+C171</f>
        <v>7080</v>
      </c>
      <c r="D11" s="14">
        <f>D27+D43+D59+D75+D91+D107+D123+D139+D155+D171</f>
        <v>629992</v>
      </c>
      <c r="F11" s="15"/>
    </row>
    <row r="12" spans="1:8" ht="16.5" customHeight="1" x14ac:dyDescent="0.25">
      <c r="A12" s="8" t="s">
        <v>20</v>
      </c>
      <c r="B12" s="14">
        <f t="shared" si="0"/>
        <v>346000</v>
      </c>
      <c r="C12" s="14">
        <f t="shared" ref="C12:D18" si="1">C28+C44+C60+C76+C92+C108+C124+C140+C156+C172</f>
        <v>28247</v>
      </c>
      <c r="D12" s="14">
        <f t="shared" si="1"/>
        <v>317753</v>
      </c>
    </row>
    <row r="13" spans="1:8" ht="16.5" customHeight="1" x14ac:dyDescent="0.25">
      <c r="A13" s="8" t="s">
        <v>21</v>
      </c>
      <c r="B13" s="14">
        <f t="shared" si="0"/>
        <v>0</v>
      </c>
      <c r="C13" s="14">
        <f t="shared" si="1"/>
        <v>0</v>
      </c>
      <c r="D13" s="14">
        <f t="shared" si="1"/>
        <v>0</v>
      </c>
    </row>
    <row r="14" spans="1:8" ht="16.5" customHeight="1" x14ac:dyDescent="0.25">
      <c r="A14" s="8" t="s">
        <v>22</v>
      </c>
      <c r="B14" s="14">
        <f t="shared" si="0"/>
        <v>0</v>
      </c>
      <c r="C14" s="14">
        <f t="shared" si="1"/>
        <v>0</v>
      </c>
      <c r="D14" s="14">
        <f t="shared" si="1"/>
        <v>0</v>
      </c>
    </row>
    <row r="15" spans="1:8" ht="16.5" customHeight="1" x14ac:dyDescent="0.25">
      <c r="A15" s="8" t="s">
        <v>23</v>
      </c>
      <c r="B15" s="14">
        <f t="shared" si="0"/>
        <v>1155</v>
      </c>
      <c r="C15" s="14">
        <f t="shared" si="1"/>
        <v>0</v>
      </c>
      <c r="D15" s="14">
        <f t="shared" si="1"/>
        <v>1155</v>
      </c>
    </row>
    <row r="16" spans="1:8" ht="16.5" customHeight="1" x14ac:dyDescent="0.25">
      <c r="A16" s="8" t="s">
        <v>24</v>
      </c>
      <c r="B16" s="14">
        <f t="shared" si="0"/>
        <v>10010</v>
      </c>
      <c r="C16" s="14">
        <f t="shared" si="1"/>
        <v>0</v>
      </c>
      <c r="D16" s="14">
        <f t="shared" si="1"/>
        <v>10010</v>
      </c>
    </row>
    <row r="17" spans="1:4" ht="16.5" customHeight="1" x14ac:dyDescent="0.25">
      <c r="A17" s="8" t="s">
        <v>15</v>
      </c>
      <c r="B17" s="14">
        <f t="shared" si="0"/>
        <v>32416</v>
      </c>
      <c r="C17" s="14">
        <f t="shared" si="1"/>
        <v>8026</v>
      </c>
      <c r="D17" s="14">
        <f t="shared" si="1"/>
        <v>24390</v>
      </c>
    </row>
    <row r="18" spans="1:4" ht="16.5" customHeight="1" x14ac:dyDescent="0.25">
      <c r="A18" s="12" t="s">
        <v>8</v>
      </c>
      <c r="B18" s="13">
        <f t="shared" si="0"/>
        <v>9459</v>
      </c>
      <c r="C18" s="13">
        <f t="shared" si="1"/>
        <v>9454</v>
      </c>
      <c r="D18" s="13">
        <f t="shared" ref="D18" si="2">D34+D50+D66+D82+D98+D114+D130+D146+D162+D178</f>
        <v>5</v>
      </c>
    </row>
    <row r="19" spans="1:4" ht="24" customHeight="1" x14ac:dyDescent="0.25">
      <c r="A19" s="26" t="s">
        <v>29</v>
      </c>
      <c r="B19" s="26"/>
      <c r="C19" s="26"/>
      <c r="D19" s="26"/>
    </row>
    <row r="20" spans="1:4" x14ac:dyDescent="0.25">
      <c r="A20" s="27" t="s">
        <v>4</v>
      </c>
      <c r="B20" s="28" t="s">
        <v>28</v>
      </c>
      <c r="C20" s="27" t="s">
        <v>25</v>
      </c>
      <c r="D20" s="27"/>
    </row>
    <row r="21" spans="1:4" ht="28.5" customHeight="1" x14ac:dyDescent="0.25">
      <c r="A21" s="27"/>
      <c r="B21" s="28"/>
      <c r="C21" s="11" t="s">
        <v>26</v>
      </c>
      <c r="D21" s="11" t="s">
        <v>27</v>
      </c>
    </row>
    <row r="22" spans="1:4" x14ac:dyDescent="0.25">
      <c r="A22" s="9" t="s">
        <v>16</v>
      </c>
      <c r="B22" s="11">
        <v>49</v>
      </c>
      <c r="C22" s="11"/>
      <c r="D22" s="11"/>
    </row>
    <row r="23" spans="1:4" x14ac:dyDescent="0.25">
      <c r="A23" s="12" t="s">
        <v>13</v>
      </c>
      <c r="B23" s="13">
        <f>C23+D23</f>
        <v>314000</v>
      </c>
      <c r="C23" s="13">
        <f>C24+C25</f>
        <v>0</v>
      </c>
      <c r="D23" s="13">
        <f>D24+D25</f>
        <v>314000</v>
      </c>
    </row>
    <row r="24" spans="1:4" x14ac:dyDescent="0.25">
      <c r="A24" s="8" t="s">
        <v>17</v>
      </c>
      <c r="B24" s="14">
        <f t="shared" ref="B24:B34" si="3">C24+D24</f>
        <v>0</v>
      </c>
      <c r="C24" s="14"/>
      <c r="D24" s="14"/>
    </row>
    <row r="25" spans="1:4" x14ac:dyDescent="0.25">
      <c r="A25" s="8" t="s">
        <v>18</v>
      </c>
      <c r="B25" s="14">
        <f t="shared" si="3"/>
        <v>314000</v>
      </c>
      <c r="C25" s="14"/>
      <c r="D25" s="14">
        <v>314000</v>
      </c>
    </row>
    <row r="26" spans="1:4" x14ac:dyDescent="0.25">
      <c r="A26" s="12" t="s">
        <v>14</v>
      </c>
      <c r="B26" s="13">
        <f t="shared" si="3"/>
        <v>314000</v>
      </c>
      <c r="C26" s="13">
        <f>C27+C28+C29+C30+C31+C32+C33</f>
        <v>0</v>
      </c>
      <c r="D26" s="13">
        <f>D27+D28+D29+D30+D31+D32+D33</f>
        <v>314000</v>
      </c>
    </row>
    <row r="27" spans="1:4" x14ac:dyDescent="0.25">
      <c r="A27" s="8" t="s">
        <v>19</v>
      </c>
      <c r="B27" s="14">
        <f t="shared" si="3"/>
        <v>197304</v>
      </c>
      <c r="C27" s="14"/>
      <c r="D27" s="14">
        <v>197304</v>
      </c>
    </row>
    <row r="28" spans="1:4" x14ac:dyDescent="0.25">
      <c r="A28" s="8" t="s">
        <v>20</v>
      </c>
      <c r="B28" s="14">
        <f t="shared" si="3"/>
        <v>115541</v>
      </c>
      <c r="C28" s="14"/>
      <c r="D28" s="14">
        <v>115541</v>
      </c>
    </row>
    <row r="29" spans="1:4" x14ac:dyDescent="0.25">
      <c r="A29" s="8" t="s">
        <v>21</v>
      </c>
      <c r="B29" s="14">
        <f t="shared" si="3"/>
        <v>0</v>
      </c>
      <c r="C29" s="14"/>
      <c r="D29" s="14"/>
    </row>
    <row r="30" spans="1:4" x14ac:dyDescent="0.25">
      <c r="A30" s="8" t="s">
        <v>22</v>
      </c>
      <c r="B30" s="14">
        <f t="shared" si="3"/>
        <v>0</v>
      </c>
      <c r="C30" s="14"/>
      <c r="D30" s="14"/>
    </row>
    <row r="31" spans="1:4" x14ac:dyDescent="0.25">
      <c r="A31" s="8" t="s">
        <v>23</v>
      </c>
      <c r="B31" s="14">
        <f t="shared" si="3"/>
        <v>1155</v>
      </c>
      <c r="C31" s="14"/>
      <c r="D31" s="14">
        <v>1155</v>
      </c>
    </row>
    <row r="32" spans="1:4" x14ac:dyDescent="0.25">
      <c r="A32" s="8" t="s">
        <v>24</v>
      </c>
      <c r="B32" s="14">
        <f t="shared" si="3"/>
        <v>0</v>
      </c>
      <c r="C32" s="14"/>
      <c r="D32" s="14"/>
    </row>
    <row r="33" spans="1:4" x14ac:dyDescent="0.25">
      <c r="A33" s="8" t="s">
        <v>15</v>
      </c>
      <c r="B33" s="14">
        <f t="shared" si="3"/>
        <v>0</v>
      </c>
      <c r="C33" s="14"/>
      <c r="D33" s="14"/>
    </row>
    <row r="34" spans="1:4" x14ac:dyDescent="0.25">
      <c r="A34" s="12" t="s">
        <v>8</v>
      </c>
      <c r="B34" s="13">
        <f t="shared" si="3"/>
        <v>5</v>
      </c>
      <c r="C34" s="13"/>
      <c r="D34" s="13">
        <v>5</v>
      </c>
    </row>
    <row r="35" spans="1:4" ht="24" customHeight="1" x14ac:dyDescent="0.25">
      <c r="A35" s="26" t="s">
        <v>38</v>
      </c>
      <c r="B35" s="26"/>
      <c r="C35" s="26"/>
      <c r="D35" s="26"/>
    </row>
    <row r="36" spans="1:4" x14ac:dyDescent="0.25">
      <c r="A36" s="27" t="s">
        <v>4</v>
      </c>
      <c r="B36" s="28" t="s">
        <v>28</v>
      </c>
      <c r="C36" s="27" t="s">
        <v>25</v>
      </c>
      <c r="D36" s="27"/>
    </row>
    <row r="37" spans="1:4" ht="30" x14ac:dyDescent="0.25">
      <c r="A37" s="27"/>
      <c r="B37" s="28"/>
      <c r="C37" s="11" t="s">
        <v>26</v>
      </c>
      <c r="D37" s="11" t="s">
        <v>27</v>
      </c>
    </row>
    <row r="38" spans="1:4" x14ac:dyDescent="0.25">
      <c r="A38" s="9" t="s">
        <v>16</v>
      </c>
      <c r="B38" s="11"/>
      <c r="C38" s="11"/>
      <c r="D38" s="11"/>
    </row>
    <row r="39" spans="1:4" x14ac:dyDescent="0.25">
      <c r="A39" s="12" t="s">
        <v>13</v>
      </c>
      <c r="B39" s="13">
        <f>C39+D39</f>
        <v>172000</v>
      </c>
      <c r="C39" s="13">
        <f>C40+C41</f>
        <v>0</v>
      </c>
      <c r="D39" s="13">
        <f>D40+D41</f>
        <v>172000</v>
      </c>
    </row>
    <row r="40" spans="1:4" x14ac:dyDescent="0.25">
      <c r="A40" s="8" t="s">
        <v>17</v>
      </c>
      <c r="B40" s="14">
        <f t="shared" ref="B40:B50" si="4">C40+D40</f>
        <v>0</v>
      </c>
      <c r="C40" s="14"/>
      <c r="D40" s="14"/>
    </row>
    <row r="41" spans="1:4" x14ac:dyDescent="0.25">
      <c r="A41" s="8" t="s">
        <v>18</v>
      </c>
      <c r="B41" s="14">
        <f t="shared" si="4"/>
        <v>172000</v>
      </c>
      <c r="C41" s="14"/>
      <c r="D41" s="14">
        <v>172000</v>
      </c>
    </row>
    <row r="42" spans="1:4" x14ac:dyDescent="0.25">
      <c r="A42" s="12" t="s">
        <v>14</v>
      </c>
      <c r="B42" s="13">
        <f t="shared" si="4"/>
        <v>172000</v>
      </c>
      <c r="C42" s="13">
        <f>C43+C44+C45+C46+C47+C48+C49</f>
        <v>0</v>
      </c>
      <c r="D42" s="13">
        <f>D43+D44+D45+D46+D47+D48+D49</f>
        <v>172000</v>
      </c>
    </row>
    <row r="43" spans="1:4" x14ac:dyDescent="0.25">
      <c r="A43" s="8" t="s">
        <v>19</v>
      </c>
      <c r="B43" s="14">
        <f t="shared" si="4"/>
        <v>94200</v>
      </c>
      <c r="C43" s="14"/>
      <c r="D43" s="14">
        <v>94200</v>
      </c>
    </row>
    <row r="44" spans="1:4" x14ac:dyDescent="0.25">
      <c r="A44" s="8" t="s">
        <v>20</v>
      </c>
      <c r="B44" s="14">
        <f t="shared" si="4"/>
        <v>77800</v>
      </c>
      <c r="C44" s="14"/>
      <c r="D44" s="14">
        <v>77800</v>
      </c>
    </row>
    <row r="45" spans="1:4" x14ac:dyDescent="0.25">
      <c r="A45" s="8" t="s">
        <v>21</v>
      </c>
      <c r="B45" s="14">
        <f t="shared" si="4"/>
        <v>0</v>
      </c>
      <c r="C45" s="14"/>
      <c r="D45" s="14"/>
    </row>
    <row r="46" spans="1:4" x14ac:dyDescent="0.25">
      <c r="A46" s="8" t="s">
        <v>22</v>
      </c>
      <c r="B46" s="14">
        <f t="shared" si="4"/>
        <v>0</v>
      </c>
      <c r="C46" s="14"/>
      <c r="D46" s="14"/>
    </row>
    <row r="47" spans="1:4" x14ac:dyDescent="0.25">
      <c r="A47" s="8" t="s">
        <v>23</v>
      </c>
      <c r="B47" s="14">
        <f t="shared" si="4"/>
        <v>0</v>
      </c>
      <c r="C47" s="14"/>
      <c r="D47" s="14"/>
    </row>
    <row r="48" spans="1:4" x14ac:dyDescent="0.25">
      <c r="A48" s="8" t="s">
        <v>24</v>
      </c>
      <c r="B48" s="14">
        <f t="shared" si="4"/>
        <v>0</v>
      </c>
      <c r="C48" s="14"/>
      <c r="D48" s="14"/>
    </row>
    <row r="49" spans="1:4" x14ac:dyDescent="0.25">
      <c r="A49" s="8" t="s">
        <v>15</v>
      </c>
      <c r="B49" s="14">
        <f t="shared" si="4"/>
        <v>0</v>
      </c>
      <c r="C49" s="14"/>
      <c r="D49" s="14"/>
    </row>
    <row r="50" spans="1:4" x14ac:dyDescent="0.25">
      <c r="A50" s="12" t="s">
        <v>8</v>
      </c>
      <c r="B50" s="13">
        <f t="shared" si="4"/>
        <v>0</v>
      </c>
      <c r="C50" s="13"/>
      <c r="D50" s="13"/>
    </row>
    <row r="51" spans="1:4" ht="23.25" customHeight="1" x14ac:dyDescent="0.25">
      <c r="A51" s="26" t="s">
        <v>30</v>
      </c>
      <c r="B51" s="26"/>
      <c r="C51" s="26"/>
      <c r="D51" s="26"/>
    </row>
    <row r="52" spans="1:4" x14ac:dyDescent="0.25">
      <c r="A52" s="27" t="s">
        <v>4</v>
      </c>
      <c r="B52" s="28" t="s">
        <v>28</v>
      </c>
      <c r="C52" s="27" t="s">
        <v>25</v>
      </c>
      <c r="D52" s="27"/>
    </row>
    <row r="53" spans="1:4" ht="30" x14ac:dyDescent="0.25">
      <c r="A53" s="27"/>
      <c r="B53" s="28"/>
      <c r="C53" s="11" t="s">
        <v>26</v>
      </c>
      <c r="D53" s="11" t="s">
        <v>27</v>
      </c>
    </row>
    <row r="54" spans="1:4" x14ac:dyDescent="0.25">
      <c r="A54" s="9" t="s">
        <v>16</v>
      </c>
      <c r="B54" s="11"/>
      <c r="C54" s="11"/>
      <c r="D54" s="11"/>
    </row>
    <row r="55" spans="1:4" x14ac:dyDescent="0.25">
      <c r="A55" s="12" t="s">
        <v>13</v>
      </c>
      <c r="B55" s="13">
        <f>C55+D55</f>
        <v>44320</v>
      </c>
      <c r="C55" s="13">
        <f>C56+C57</f>
        <v>1920</v>
      </c>
      <c r="D55" s="13">
        <f>D56+D57</f>
        <v>42400</v>
      </c>
    </row>
    <row r="56" spans="1:4" x14ac:dyDescent="0.25">
      <c r="A56" s="8" t="s">
        <v>17</v>
      </c>
      <c r="B56" s="14">
        <f t="shared" ref="B56:B66" si="5">C56+D56</f>
        <v>1920</v>
      </c>
      <c r="C56" s="14">
        <v>1920</v>
      </c>
      <c r="D56" s="14"/>
    </row>
    <row r="57" spans="1:4" x14ac:dyDescent="0.25">
      <c r="A57" s="8" t="s">
        <v>18</v>
      </c>
      <c r="B57" s="14">
        <f t="shared" si="5"/>
        <v>42400</v>
      </c>
      <c r="C57" s="14"/>
      <c r="D57" s="14">
        <v>42400</v>
      </c>
    </row>
    <row r="58" spans="1:4" x14ac:dyDescent="0.25">
      <c r="A58" s="12" t="s">
        <v>14</v>
      </c>
      <c r="B58" s="13">
        <f t="shared" si="5"/>
        <v>44347</v>
      </c>
      <c r="C58" s="13">
        <f>C59+C60+C61+C62+C63+C64+C65</f>
        <v>1947</v>
      </c>
      <c r="D58" s="13">
        <f>D59+D60+D61+D62+D63+D64+D65</f>
        <v>42400</v>
      </c>
    </row>
    <row r="59" spans="1:4" x14ac:dyDescent="0.25">
      <c r="A59" s="8" t="s">
        <v>19</v>
      </c>
      <c r="B59" s="14">
        <f t="shared" si="5"/>
        <v>34128</v>
      </c>
      <c r="C59" s="14"/>
      <c r="D59" s="14">
        <v>34128</v>
      </c>
    </row>
    <row r="60" spans="1:4" x14ac:dyDescent="0.25">
      <c r="A60" s="8" t="s">
        <v>20</v>
      </c>
      <c r="B60" s="14">
        <f t="shared" si="5"/>
        <v>6219</v>
      </c>
      <c r="C60" s="14">
        <v>1947</v>
      </c>
      <c r="D60" s="14">
        <v>4272</v>
      </c>
    </row>
    <row r="61" spans="1:4" x14ac:dyDescent="0.25">
      <c r="A61" s="8" t="s">
        <v>21</v>
      </c>
      <c r="B61" s="14">
        <f t="shared" si="5"/>
        <v>0</v>
      </c>
      <c r="C61" s="14"/>
      <c r="D61" s="14"/>
    </row>
    <row r="62" spans="1:4" x14ac:dyDescent="0.25">
      <c r="A62" s="8" t="s">
        <v>22</v>
      </c>
      <c r="B62" s="14">
        <f t="shared" si="5"/>
        <v>0</v>
      </c>
      <c r="C62" s="14"/>
      <c r="D62" s="14"/>
    </row>
    <row r="63" spans="1:4" x14ac:dyDescent="0.25">
      <c r="A63" s="8" t="s">
        <v>23</v>
      </c>
      <c r="B63" s="14">
        <f t="shared" si="5"/>
        <v>0</v>
      </c>
      <c r="C63" s="14"/>
      <c r="D63" s="14"/>
    </row>
    <row r="64" spans="1:4" x14ac:dyDescent="0.25">
      <c r="A64" s="8" t="s">
        <v>24</v>
      </c>
      <c r="B64" s="14">
        <f t="shared" si="5"/>
        <v>0</v>
      </c>
      <c r="C64" s="14"/>
      <c r="D64" s="14"/>
    </row>
    <row r="65" spans="1:4" x14ac:dyDescent="0.25">
      <c r="A65" s="8" t="s">
        <v>15</v>
      </c>
      <c r="B65" s="14">
        <f t="shared" si="5"/>
        <v>4000</v>
      </c>
      <c r="C65" s="14"/>
      <c r="D65" s="14">
        <v>4000</v>
      </c>
    </row>
    <row r="66" spans="1:4" x14ac:dyDescent="0.25">
      <c r="A66" s="12" t="s">
        <v>8</v>
      </c>
      <c r="B66" s="13">
        <f t="shared" si="5"/>
        <v>27</v>
      </c>
      <c r="C66" s="13">
        <v>27</v>
      </c>
      <c r="D66" s="13"/>
    </row>
    <row r="67" spans="1:4" ht="24" customHeight="1" x14ac:dyDescent="0.25">
      <c r="A67" s="26" t="s">
        <v>31</v>
      </c>
      <c r="B67" s="26"/>
      <c r="C67" s="26"/>
      <c r="D67" s="26"/>
    </row>
    <row r="68" spans="1:4" x14ac:dyDescent="0.25">
      <c r="A68" s="27" t="s">
        <v>4</v>
      </c>
      <c r="B68" s="28" t="s">
        <v>28</v>
      </c>
      <c r="C68" s="27" t="s">
        <v>25</v>
      </c>
      <c r="D68" s="27"/>
    </row>
    <row r="69" spans="1:4" ht="30" x14ac:dyDescent="0.25">
      <c r="A69" s="27"/>
      <c r="B69" s="28"/>
      <c r="C69" s="11" t="s">
        <v>26</v>
      </c>
      <c r="D69" s="11" t="s">
        <v>27</v>
      </c>
    </row>
    <row r="70" spans="1:4" x14ac:dyDescent="0.25">
      <c r="A70" s="9" t="s">
        <v>16</v>
      </c>
      <c r="B70" s="11">
        <v>10</v>
      </c>
      <c r="C70" s="11"/>
      <c r="D70" s="11"/>
    </row>
    <row r="71" spans="1:4" x14ac:dyDescent="0.25">
      <c r="A71" s="12" t="s">
        <v>13</v>
      </c>
      <c r="B71" s="13">
        <f>C71+D71</f>
        <v>46000</v>
      </c>
      <c r="C71" s="13">
        <f>C72+C73</f>
        <v>4000</v>
      </c>
      <c r="D71" s="13">
        <f>D72+D73</f>
        <v>42000</v>
      </c>
    </row>
    <row r="72" spans="1:4" x14ac:dyDescent="0.25">
      <c r="A72" s="8" t="s">
        <v>17</v>
      </c>
      <c r="B72" s="14">
        <f t="shared" ref="B72:B82" si="6">C72+D72</f>
        <v>4000</v>
      </c>
      <c r="C72" s="14">
        <v>4000</v>
      </c>
      <c r="D72" s="14"/>
    </row>
    <row r="73" spans="1:4" x14ac:dyDescent="0.25">
      <c r="A73" s="8" t="s">
        <v>18</v>
      </c>
      <c r="B73" s="14">
        <f t="shared" si="6"/>
        <v>42000</v>
      </c>
      <c r="C73" s="14"/>
      <c r="D73" s="14">
        <v>42000</v>
      </c>
    </row>
    <row r="74" spans="1:4" x14ac:dyDescent="0.25">
      <c r="A74" s="12" t="s">
        <v>14</v>
      </c>
      <c r="B74" s="13">
        <f t="shared" si="6"/>
        <v>48126</v>
      </c>
      <c r="C74" s="13">
        <f>C75+C76+C77+C78+C79+C80+C81</f>
        <v>6126</v>
      </c>
      <c r="D74" s="13">
        <f>D75+D76+D77+D78+D79+D80+D81</f>
        <v>42000</v>
      </c>
    </row>
    <row r="75" spans="1:4" x14ac:dyDescent="0.25">
      <c r="A75" s="8" t="s">
        <v>19</v>
      </c>
      <c r="B75" s="14">
        <f t="shared" si="6"/>
        <v>33600</v>
      </c>
      <c r="C75" s="14"/>
      <c r="D75" s="14">
        <v>33600</v>
      </c>
    </row>
    <row r="76" spans="1:4" x14ac:dyDescent="0.25">
      <c r="A76" s="8" t="s">
        <v>20</v>
      </c>
      <c r="B76" s="14">
        <f t="shared" si="6"/>
        <v>14526</v>
      </c>
      <c r="C76" s="14">
        <v>6126</v>
      </c>
      <c r="D76" s="14">
        <v>8400</v>
      </c>
    </row>
    <row r="77" spans="1:4" x14ac:dyDescent="0.25">
      <c r="A77" s="8" t="s">
        <v>21</v>
      </c>
      <c r="B77" s="14">
        <f t="shared" si="6"/>
        <v>0</v>
      </c>
      <c r="C77" s="14"/>
      <c r="D77" s="14"/>
    </row>
    <row r="78" spans="1:4" x14ac:dyDescent="0.25">
      <c r="A78" s="8" t="s">
        <v>22</v>
      </c>
      <c r="B78" s="14">
        <f t="shared" si="6"/>
        <v>0</v>
      </c>
      <c r="C78" s="14"/>
      <c r="D78" s="14"/>
    </row>
    <row r="79" spans="1:4" x14ac:dyDescent="0.25">
      <c r="A79" s="8" t="s">
        <v>23</v>
      </c>
      <c r="B79" s="14">
        <f t="shared" si="6"/>
        <v>0</v>
      </c>
      <c r="C79" s="14"/>
      <c r="D79" s="14"/>
    </row>
    <row r="80" spans="1:4" x14ac:dyDescent="0.25">
      <c r="A80" s="8" t="s">
        <v>24</v>
      </c>
      <c r="B80" s="14">
        <f t="shared" si="6"/>
        <v>0</v>
      </c>
      <c r="C80" s="14"/>
      <c r="D80" s="14"/>
    </row>
    <row r="81" spans="1:4" x14ac:dyDescent="0.25">
      <c r="A81" s="8" t="s">
        <v>15</v>
      </c>
      <c r="B81" s="14">
        <f t="shared" si="6"/>
        <v>0</v>
      </c>
      <c r="C81" s="14"/>
      <c r="D81" s="14"/>
    </row>
    <row r="82" spans="1:4" x14ac:dyDescent="0.25">
      <c r="A82" s="12" t="s">
        <v>8</v>
      </c>
      <c r="B82" s="13">
        <f t="shared" si="6"/>
        <v>2126</v>
      </c>
      <c r="C82" s="13">
        <v>2126</v>
      </c>
      <c r="D82" s="13"/>
    </row>
    <row r="83" spans="1:4" ht="24" customHeight="1" x14ac:dyDescent="0.25">
      <c r="A83" s="26" t="s">
        <v>39</v>
      </c>
      <c r="B83" s="26"/>
      <c r="C83" s="26"/>
      <c r="D83" s="26"/>
    </row>
    <row r="84" spans="1:4" x14ac:dyDescent="0.25">
      <c r="A84" s="27" t="s">
        <v>4</v>
      </c>
      <c r="B84" s="28" t="s">
        <v>28</v>
      </c>
      <c r="C84" s="27" t="s">
        <v>25</v>
      </c>
      <c r="D84" s="27"/>
    </row>
    <row r="85" spans="1:4" ht="30" x14ac:dyDescent="0.25">
      <c r="A85" s="27"/>
      <c r="B85" s="28"/>
      <c r="C85" s="11" t="s">
        <v>26</v>
      </c>
      <c r="D85" s="11" t="s">
        <v>27</v>
      </c>
    </row>
    <row r="86" spans="1:4" x14ac:dyDescent="0.25">
      <c r="A86" s="9" t="s">
        <v>16</v>
      </c>
      <c r="B86" s="11">
        <v>12</v>
      </c>
      <c r="C86" s="11"/>
      <c r="D86" s="11"/>
    </row>
    <row r="87" spans="1:4" x14ac:dyDescent="0.25">
      <c r="A87" s="12" t="s">
        <v>13</v>
      </c>
      <c r="B87" s="13">
        <f>C87+D87</f>
        <v>168090</v>
      </c>
      <c r="C87" s="13">
        <f>C88+C89</f>
        <v>17590</v>
      </c>
      <c r="D87" s="13">
        <f>D88+D89</f>
        <v>150500</v>
      </c>
    </row>
    <row r="88" spans="1:4" x14ac:dyDescent="0.25">
      <c r="A88" s="8" t="s">
        <v>17</v>
      </c>
      <c r="B88" s="14">
        <f t="shared" ref="B88:B98" si="7">C88+D88</f>
        <v>17590</v>
      </c>
      <c r="C88" s="14">
        <v>17590</v>
      </c>
      <c r="D88" s="14"/>
    </row>
    <row r="89" spans="1:4" x14ac:dyDescent="0.25">
      <c r="A89" s="8" t="s">
        <v>18</v>
      </c>
      <c r="B89" s="14">
        <f t="shared" si="7"/>
        <v>150500</v>
      </c>
      <c r="C89" s="14"/>
      <c r="D89" s="14">
        <v>150500</v>
      </c>
    </row>
    <row r="90" spans="1:4" x14ac:dyDescent="0.25">
      <c r="A90" s="12" t="s">
        <v>14</v>
      </c>
      <c r="B90" s="13">
        <f t="shared" si="7"/>
        <v>168209</v>
      </c>
      <c r="C90" s="13">
        <f>C91+C92+C93+C94+C95+C96+C97</f>
        <v>17709</v>
      </c>
      <c r="D90" s="13">
        <f>D91+D92+D93+D94+D95+D96+D97</f>
        <v>150500</v>
      </c>
    </row>
    <row r="91" spans="1:4" x14ac:dyDescent="0.25">
      <c r="A91" s="8" t="s">
        <v>19</v>
      </c>
      <c r="B91" s="14">
        <f t="shared" si="7"/>
        <v>91020</v>
      </c>
      <c r="C91" s="14"/>
      <c r="D91" s="14">
        <v>91020</v>
      </c>
    </row>
    <row r="92" spans="1:4" x14ac:dyDescent="0.25">
      <c r="A92" s="8" t="s">
        <v>20</v>
      </c>
      <c r="B92" s="14">
        <f t="shared" si="7"/>
        <v>71189</v>
      </c>
      <c r="C92" s="14">
        <v>17709</v>
      </c>
      <c r="D92" s="14">
        <v>53480</v>
      </c>
    </row>
    <row r="93" spans="1:4" x14ac:dyDescent="0.25">
      <c r="A93" s="8" t="s">
        <v>21</v>
      </c>
      <c r="B93" s="14">
        <f t="shared" si="7"/>
        <v>0</v>
      </c>
      <c r="C93" s="14"/>
      <c r="D93" s="14"/>
    </row>
    <row r="94" spans="1:4" x14ac:dyDescent="0.25">
      <c r="A94" s="8" t="s">
        <v>22</v>
      </c>
      <c r="B94" s="14">
        <f t="shared" si="7"/>
        <v>0</v>
      </c>
      <c r="C94" s="14"/>
      <c r="D94" s="14"/>
    </row>
    <row r="95" spans="1:4" x14ac:dyDescent="0.25">
      <c r="A95" s="8" t="s">
        <v>23</v>
      </c>
      <c r="B95" s="14">
        <f t="shared" si="7"/>
        <v>0</v>
      </c>
      <c r="C95" s="14"/>
      <c r="D95" s="14"/>
    </row>
    <row r="96" spans="1:4" x14ac:dyDescent="0.25">
      <c r="A96" s="8" t="s">
        <v>24</v>
      </c>
      <c r="B96" s="14">
        <f t="shared" si="7"/>
        <v>0</v>
      </c>
      <c r="C96" s="14"/>
      <c r="D96" s="14"/>
    </row>
    <row r="97" spans="1:4" x14ac:dyDescent="0.25">
      <c r="A97" s="8" t="s">
        <v>15</v>
      </c>
      <c r="B97" s="14">
        <f t="shared" si="7"/>
        <v>6000</v>
      </c>
      <c r="C97" s="14"/>
      <c r="D97" s="14">
        <v>6000</v>
      </c>
    </row>
    <row r="98" spans="1:4" x14ac:dyDescent="0.25">
      <c r="A98" s="12" t="s">
        <v>8</v>
      </c>
      <c r="B98" s="13">
        <f t="shared" si="7"/>
        <v>119</v>
      </c>
      <c r="C98" s="13">
        <v>119</v>
      </c>
      <c r="D98" s="13"/>
    </row>
    <row r="99" spans="1:4" ht="24" customHeight="1" x14ac:dyDescent="0.25">
      <c r="A99" s="26" t="s">
        <v>33</v>
      </c>
      <c r="B99" s="26"/>
      <c r="C99" s="26"/>
      <c r="D99" s="26"/>
    </row>
    <row r="100" spans="1:4" x14ac:dyDescent="0.25">
      <c r="A100" s="27" t="s">
        <v>4</v>
      </c>
      <c r="B100" s="28" t="s">
        <v>28</v>
      </c>
      <c r="C100" s="27" t="s">
        <v>25</v>
      </c>
      <c r="D100" s="27"/>
    </row>
    <row r="101" spans="1:4" ht="30" x14ac:dyDescent="0.25">
      <c r="A101" s="27"/>
      <c r="B101" s="28"/>
      <c r="C101" s="11" t="s">
        <v>26</v>
      </c>
      <c r="D101" s="11" t="s">
        <v>27</v>
      </c>
    </row>
    <row r="102" spans="1:4" x14ac:dyDescent="0.25">
      <c r="A102" s="9" t="s">
        <v>16</v>
      </c>
      <c r="B102" s="11"/>
      <c r="C102" s="11"/>
      <c r="D102" s="11"/>
    </row>
    <row r="103" spans="1:4" x14ac:dyDescent="0.25">
      <c r="A103" s="12" t="s">
        <v>13</v>
      </c>
      <c r="B103" s="13">
        <f>C103+D103</f>
        <v>64000</v>
      </c>
      <c r="C103" s="13">
        <f>C104+C105</f>
        <v>1000</v>
      </c>
      <c r="D103" s="13">
        <f>D104+D105</f>
        <v>63000</v>
      </c>
    </row>
    <row r="104" spans="1:4" x14ac:dyDescent="0.25">
      <c r="A104" s="8" t="s">
        <v>17</v>
      </c>
      <c r="B104" s="14">
        <f t="shared" ref="B104:B114" si="8">C104+D104</f>
        <v>1000</v>
      </c>
      <c r="C104" s="14">
        <v>1000</v>
      </c>
      <c r="D104" s="14"/>
    </row>
    <row r="105" spans="1:4" x14ac:dyDescent="0.25">
      <c r="A105" s="8" t="s">
        <v>18</v>
      </c>
      <c r="B105" s="14">
        <f t="shared" si="8"/>
        <v>63000</v>
      </c>
      <c r="C105" s="14"/>
      <c r="D105" s="14">
        <v>63000</v>
      </c>
    </row>
    <row r="106" spans="1:4" x14ac:dyDescent="0.25">
      <c r="A106" s="12" t="s">
        <v>14</v>
      </c>
      <c r="B106" s="13">
        <f t="shared" si="8"/>
        <v>71026</v>
      </c>
      <c r="C106" s="13">
        <f>C107+C108+C109+C110+C111+C112+C113</f>
        <v>8026</v>
      </c>
      <c r="D106" s="13">
        <f>D107+D108+D109+D110+D111+D112+D113</f>
        <v>63000</v>
      </c>
    </row>
    <row r="107" spans="1:4" x14ac:dyDescent="0.25">
      <c r="A107" s="8" t="s">
        <v>19</v>
      </c>
      <c r="B107" s="14">
        <f t="shared" si="8"/>
        <v>47400</v>
      </c>
      <c r="C107" s="14"/>
      <c r="D107" s="14">
        <v>47400</v>
      </c>
    </row>
    <row r="108" spans="1:4" x14ac:dyDescent="0.25">
      <c r="A108" s="8" t="s">
        <v>20</v>
      </c>
      <c r="B108" s="14">
        <f t="shared" si="8"/>
        <v>10610</v>
      </c>
      <c r="C108" s="14"/>
      <c r="D108" s="14">
        <v>10610</v>
      </c>
    </row>
    <row r="109" spans="1:4" x14ac:dyDescent="0.25">
      <c r="A109" s="8" t="s">
        <v>21</v>
      </c>
      <c r="B109" s="14">
        <f t="shared" si="8"/>
        <v>0</v>
      </c>
      <c r="C109" s="14"/>
      <c r="D109" s="14"/>
    </row>
    <row r="110" spans="1:4" x14ac:dyDescent="0.25">
      <c r="A110" s="8" t="s">
        <v>22</v>
      </c>
      <c r="B110" s="14">
        <f t="shared" si="8"/>
        <v>0</v>
      </c>
      <c r="C110" s="14"/>
      <c r="D110" s="14"/>
    </row>
    <row r="111" spans="1:4" x14ac:dyDescent="0.25">
      <c r="A111" s="8" t="s">
        <v>23</v>
      </c>
      <c r="B111" s="14">
        <f t="shared" si="8"/>
        <v>0</v>
      </c>
      <c r="C111" s="14"/>
      <c r="D111" s="14"/>
    </row>
    <row r="112" spans="1:4" x14ac:dyDescent="0.25">
      <c r="A112" s="8" t="s">
        <v>24</v>
      </c>
      <c r="B112" s="14">
        <f t="shared" si="8"/>
        <v>0</v>
      </c>
      <c r="C112" s="14"/>
      <c r="D112" s="14"/>
    </row>
    <row r="113" spans="1:4" x14ac:dyDescent="0.25">
      <c r="A113" s="8" t="s">
        <v>15</v>
      </c>
      <c r="B113" s="14">
        <f t="shared" si="8"/>
        <v>13016</v>
      </c>
      <c r="C113" s="14">
        <v>8026</v>
      </c>
      <c r="D113" s="14">
        <v>4990</v>
      </c>
    </row>
    <row r="114" spans="1:4" x14ac:dyDescent="0.25">
      <c r="A114" s="12" t="s">
        <v>8</v>
      </c>
      <c r="B114" s="13">
        <f t="shared" si="8"/>
        <v>7026</v>
      </c>
      <c r="C114" s="13">
        <v>7026</v>
      </c>
      <c r="D114" s="13"/>
    </row>
    <row r="115" spans="1:4" ht="24" customHeight="1" x14ac:dyDescent="0.25">
      <c r="A115" s="26" t="s">
        <v>34</v>
      </c>
      <c r="B115" s="26"/>
      <c r="C115" s="26"/>
      <c r="D115" s="26"/>
    </row>
    <row r="116" spans="1:4" x14ac:dyDescent="0.25">
      <c r="A116" s="27" t="s">
        <v>4</v>
      </c>
      <c r="B116" s="28" t="s">
        <v>28</v>
      </c>
      <c r="C116" s="27" t="s">
        <v>25</v>
      </c>
      <c r="D116" s="27"/>
    </row>
    <row r="117" spans="1:4" ht="30" x14ac:dyDescent="0.25">
      <c r="A117" s="27"/>
      <c r="B117" s="28"/>
      <c r="C117" s="11" t="s">
        <v>26</v>
      </c>
      <c r="D117" s="11" t="s">
        <v>27</v>
      </c>
    </row>
    <row r="118" spans="1:4" x14ac:dyDescent="0.25">
      <c r="A118" s="9" t="s">
        <v>16</v>
      </c>
      <c r="B118" s="11"/>
      <c r="C118" s="11"/>
      <c r="D118" s="11"/>
    </row>
    <row r="119" spans="1:4" x14ac:dyDescent="0.25">
      <c r="A119" s="12" t="s">
        <v>13</v>
      </c>
      <c r="B119" s="13">
        <f>C119+D119</f>
        <v>73700</v>
      </c>
      <c r="C119" s="13">
        <f>C120+C121</f>
        <v>0</v>
      </c>
      <c r="D119" s="13">
        <f>D120+D121</f>
        <v>73700</v>
      </c>
    </row>
    <row r="120" spans="1:4" x14ac:dyDescent="0.25">
      <c r="A120" s="8" t="s">
        <v>17</v>
      </c>
      <c r="B120" s="14">
        <f t="shared" ref="B120:B130" si="9">C120+D120</f>
        <v>0</v>
      </c>
      <c r="C120" s="14"/>
      <c r="D120" s="14"/>
    </row>
    <row r="121" spans="1:4" x14ac:dyDescent="0.25">
      <c r="A121" s="8" t="s">
        <v>18</v>
      </c>
      <c r="B121" s="14">
        <f t="shared" si="9"/>
        <v>73700</v>
      </c>
      <c r="C121" s="14"/>
      <c r="D121" s="14">
        <v>73700</v>
      </c>
    </row>
    <row r="122" spans="1:4" x14ac:dyDescent="0.25">
      <c r="A122" s="12" t="s">
        <v>14</v>
      </c>
      <c r="B122" s="13">
        <f t="shared" si="9"/>
        <v>73700</v>
      </c>
      <c r="C122" s="13">
        <f>C123+C124+C125+C126+C127+C128+C129</f>
        <v>0</v>
      </c>
      <c r="D122" s="13">
        <f>D123+D124+D125+D126+D127+D128+D129</f>
        <v>73700</v>
      </c>
    </row>
    <row r="123" spans="1:4" x14ac:dyDescent="0.25">
      <c r="A123" s="8" t="s">
        <v>19</v>
      </c>
      <c r="B123" s="14">
        <f t="shared" si="9"/>
        <v>57120</v>
      </c>
      <c r="C123" s="14"/>
      <c r="D123" s="14">
        <v>57120</v>
      </c>
    </row>
    <row r="124" spans="1:4" x14ac:dyDescent="0.25">
      <c r="A124" s="8" t="s">
        <v>20</v>
      </c>
      <c r="B124" s="14">
        <f t="shared" si="9"/>
        <v>7180</v>
      </c>
      <c r="C124" s="14"/>
      <c r="D124" s="14">
        <v>7180</v>
      </c>
    </row>
    <row r="125" spans="1:4" x14ac:dyDescent="0.25">
      <c r="A125" s="8" t="s">
        <v>21</v>
      </c>
      <c r="B125" s="14">
        <f t="shared" si="9"/>
        <v>0</v>
      </c>
      <c r="C125" s="14"/>
      <c r="D125" s="14"/>
    </row>
    <row r="126" spans="1:4" x14ac:dyDescent="0.25">
      <c r="A126" s="8" t="s">
        <v>22</v>
      </c>
      <c r="B126" s="14">
        <f t="shared" si="9"/>
        <v>0</v>
      </c>
      <c r="C126" s="14"/>
      <c r="D126" s="14"/>
    </row>
    <row r="127" spans="1:4" x14ac:dyDescent="0.25">
      <c r="A127" s="8" t="s">
        <v>23</v>
      </c>
      <c r="B127" s="14">
        <f t="shared" si="9"/>
        <v>0</v>
      </c>
      <c r="C127" s="14"/>
      <c r="D127" s="14"/>
    </row>
    <row r="128" spans="1:4" x14ac:dyDescent="0.25">
      <c r="A128" s="8" t="s">
        <v>24</v>
      </c>
      <c r="B128" s="14">
        <f t="shared" si="9"/>
        <v>0</v>
      </c>
      <c r="C128" s="14"/>
      <c r="D128" s="14"/>
    </row>
    <row r="129" spans="1:4" x14ac:dyDescent="0.25">
      <c r="A129" s="8" t="s">
        <v>15</v>
      </c>
      <c r="B129" s="14">
        <f t="shared" si="9"/>
        <v>9400</v>
      </c>
      <c r="C129" s="14"/>
      <c r="D129" s="14">
        <v>9400</v>
      </c>
    </row>
    <row r="130" spans="1:4" x14ac:dyDescent="0.25">
      <c r="A130" s="12" t="s">
        <v>8</v>
      </c>
      <c r="B130" s="13">
        <f t="shared" si="9"/>
        <v>0</v>
      </c>
      <c r="C130" s="13"/>
      <c r="D130" s="13"/>
    </row>
    <row r="131" spans="1:4" ht="24" customHeight="1" x14ac:dyDescent="0.25">
      <c r="A131" s="26" t="s">
        <v>35</v>
      </c>
      <c r="B131" s="26"/>
      <c r="C131" s="26"/>
      <c r="D131" s="26"/>
    </row>
    <row r="132" spans="1:4" x14ac:dyDescent="0.25">
      <c r="A132" s="27" t="s">
        <v>4</v>
      </c>
      <c r="B132" s="28" t="s">
        <v>28</v>
      </c>
      <c r="C132" s="27" t="s">
        <v>25</v>
      </c>
      <c r="D132" s="27"/>
    </row>
    <row r="133" spans="1:4" ht="30" x14ac:dyDescent="0.25">
      <c r="A133" s="27"/>
      <c r="B133" s="28"/>
      <c r="C133" s="11" t="s">
        <v>26</v>
      </c>
      <c r="D133" s="11" t="s">
        <v>27</v>
      </c>
    </row>
    <row r="134" spans="1:4" x14ac:dyDescent="0.25">
      <c r="A134" s="9" t="s">
        <v>16</v>
      </c>
      <c r="B134" s="11"/>
      <c r="C134" s="11"/>
      <c r="D134" s="11"/>
    </row>
    <row r="135" spans="1:4" x14ac:dyDescent="0.25">
      <c r="A135" s="12" t="s">
        <v>13</v>
      </c>
      <c r="B135" s="13">
        <f>C135+D135</f>
        <v>36900</v>
      </c>
      <c r="C135" s="13">
        <f>C136+C137</f>
        <v>0</v>
      </c>
      <c r="D135" s="13">
        <f>D136+D137</f>
        <v>36900</v>
      </c>
    </row>
    <row r="136" spans="1:4" x14ac:dyDescent="0.25">
      <c r="A136" s="8" t="s">
        <v>17</v>
      </c>
      <c r="B136" s="14">
        <f t="shared" ref="B136:B146" si="10">C136+D136</f>
        <v>0</v>
      </c>
      <c r="C136" s="14"/>
      <c r="D136" s="14"/>
    </row>
    <row r="137" spans="1:4" x14ac:dyDescent="0.25">
      <c r="A137" s="8" t="s">
        <v>18</v>
      </c>
      <c r="B137" s="14">
        <f t="shared" si="10"/>
        <v>36900</v>
      </c>
      <c r="C137" s="14"/>
      <c r="D137" s="14">
        <v>36900</v>
      </c>
    </row>
    <row r="138" spans="1:4" x14ac:dyDescent="0.25">
      <c r="A138" s="12" t="s">
        <v>14</v>
      </c>
      <c r="B138" s="13">
        <f t="shared" si="10"/>
        <v>36917</v>
      </c>
      <c r="C138" s="13">
        <f>C139+C140+C141+C142+C143+C144+C145</f>
        <v>17</v>
      </c>
      <c r="D138" s="13">
        <f>D139+D140+D141+D142+D143+D144+D145</f>
        <v>36900</v>
      </c>
    </row>
    <row r="139" spans="1:4" x14ac:dyDescent="0.25">
      <c r="A139" s="8" t="s">
        <v>19</v>
      </c>
      <c r="B139" s="14">
        <f t="shared" si="10"/>
        <v>24600</v>
      </c>
      <c r="C139" s="14"/>
      <c r="D139" s="14">
        <v>24600</v>
      </c>
    </row>
    <row r="140" spans="1:4" x14ac:dyDescent="0.25">
      <c r="A140" s="8" t="s">
        <v>20</v>
      </c>
      <c r="B140" s="14">
        <f t="shared" si="10"/>
        <v>12317</v>
      </c>
      <c r="C140" s="14">
        <v>17</v>
      </c>
      <c r="D140" s="14">
        <v>12300</v>
      </c>
    </row>
    <row r="141" spans="1:4" x14ac:dyDescent="0.25">
      <c r="A141" s="8" t="s">
        <v>21</v>
      </c>
      <c r="B141" s="14">
        <f t="shared" si="10"/>
        <v>0</v>
      </c>
      <c r="C141" s="14"/>
      <c r="D141" s="14"/>
    </row>
    <row r="142" spans="1:4" x14ac:dyDescent="0.25">
      <c r="A142" s="8" t="s">
        <v>22</v>
      </c>
      <c r="B142" s="14">
        <f t="shared" si="10"/>
        <v>0</v>
      </c>
      <c r="C142" s="14"/>
      <c r="D142" s="14"/>
    </row>
    <row r="143" spans="1:4" x14ac:dyDescent="0.25">
      <c r="A143" s="8" t="s">
        <v>23</v>
      </c>
      <c r="B143" s="14">
        <f t="shared" si="10"/>
        <v>0</v>
      </c>
      <c r="C143" s="14"/>
      <c r="D143" s="14"/>
    </row>
    <row r="144" spans="1:4" x14ac:dyDescent="0.25">
      <c r="A144" s="8" t="s">
        <v>24</v>
      </c>
      <c r="B144" s="14">
        <f t="shared" si="10"/>
        <v>0</v>
      </c>
      <c r="C144" s="14"/>
      <c r="D144" s="14"/>
    </row>
    <row r="145" spans="1:4" x14ac:dyDescent="0.25">
      <c r="A145" s="8" t="s">
        <v>15</v>
      </c>
      <c r="B145" s="14">
        <f t="shared" si="10"/>
        <v>0</v>
      </c>
      <c r="C145" s="14"/>
      <c r="D145" s="14"/>
    </row>
    <row r="146" spans="1:4" x14ac:dyDescent="0.25">
      <c r="A146" s="12" t="s">
        <v>8</v>
      </c>
      <c r="B146" s="13">
        <f t="shared" si="10"/>
        <v>17</v>
      </c>
      <c r="C146" s="13">
        <v>17</v>
      </c>
      <c r="D146" s="13"/>
    </row>
    <row r="147" spans="1:4" ht="24" customHeight="1" x14ac:dyDescent="0.25">
      <c r="A147" s="26" t="s">
        <v>36</v>
      </c>
      <c r="B147" s="26"/>
      <c r="C147" s="26"/>
      <c r="D147" s="26"/>
    </row>
    <row r="148" spans="1:4" x14ac:dyDescent="0.25">
      <c r="A148" s="27" t="s">
        <v>4</v>
      </c>
      <c r="B148" s="28" t="s">
        <v>28</v>
      </c>
      <c r="C148" s="27" t="s">
        <v>25</v>
      </c>
      <c r="D148" s="27"/>
    </row>
    <row r="149" spans="1:4" ht="30" x14ac:dyDescent="0.25">
      <c r="A149" s="27"/>
      <c r="B149" s="28"/>
      <c r="C149" s="11" t="s">
        <v>26</v>
      </c>
      <c r="D149" s="11" t="s">
        <v>27</v>
      </c>
    </row>
    <row r="150" spans="1:4" x14ac:dyDescent="0.25">
      <c r="A150" s="9" t="s">
        <v>16</v>
      </c>
      <c r="B150" s="11">
        <v>12</v>
      </c>
      <c r="C150" s="11"/>
      <c r="D150" s="11"/>
    </row>
    <row r="151" spans="1:4" x14ac:dyDescent="0.25">
      <c r="A151" s="12" t="s">
        <v>13</v>
      </c>
      <c r="B151" s="13">
        <f>C151+D151</f>
        <v>44450</v>
      </c>
      <c r="C151" s="13">
        <f>C152+C153</f>
        <v>1050</v>
      </c>
      <c r="D151" s="13">
        <f>D152+D153</f>
        <v>43400</v>
      </c>
    </row>
    <row r="152" spans="1:4" x14ac:dyDescent="0.25">
      <c r="A152" s="8" t="s">
        <v>17</v>
      </c>
      <c r="B152" s="14">
        <f t="shared" ref="B152:B162" si="11">C152+D152</f>
        <v>1050</v>
      </c>
      <c r="C152" s="14">
        <v>1050</v>
      </c>
      <c r="D152" s="14"/>
    </row>
    <row r="153" spans="1:4" x14ac:dyDescent="0.25">
      <c r="A153" s="8" t="s">
        <v>18</v>
      </c>
      <c r="B153" s="14">
        <f t="shared" si="11"/>
        <v>43400</v>
      </c>
      <c r="C153" s="14"/>
      <c r="D153" s="14">
        <v>43400</v>
      </c>
    </row>
    <row r="154" spans="1:4" x14ac:dyDescent="0.25">
      <c r="A154" s="12" t="s">
        <v>14</v>
      </c>
      <c r="B154" s="13">
        <f t="shared" si="11"/>
        <v>44450</v>
      </c>
      <c r="C154" s="13">
        <f>C155+C156+C157+C158+C159+C160+C161</f>
        <v>1050</v>
      </c>
      <c r="D154" s="13">
        <f>D155+D156+D157+D158+D159+D160+D161</f>
        <v>43400</v>
      </c>
    </row>
    <row r="155" spans="1:4" x14ac:dyDescent="0.25">
      <c r="A155" s="8" t="s">
        <v>19</v>
      </c>
      <c r="B155" s="14">
        <f t="shared" si="11"/>
        <v>27700</v>
      </c>
      <c r="C155" s="14"/>
      <c r="D155" s="14">
        <v>27700</v>
      </c>
    </row>
    <row r="156" spans="1:4" x14ac:dyDescent="0.25">
      <c r="A156" s="8" t="s">
        <v>20</v>
      </c>
      <c r="B156" s="14">
        <f t="shared" si="11"/>
        <v>16750</v>
      </c>
      <c r="C156" s="14">
        <v>1050</v>
      </c>
      <c r="D156" s="14">
        <v>15700</v>
      </c>
    </row>
    <row r="157" spans="1:4" x14ac:dyDescent="0.25">
      <c r="A157" s="8" t="s">
        <v>21</v>
      </c>
      <c r="B157" s="14">
        <f t="shared" si="11"/>
        <v>0</v>
      </c>
      <c r="C157" s="14"/>
      <c r="D157" s="14"/>
    </row>
    <row r="158" spans="1:4" x14ac:dyDescent="0.25">
      <c r="A158" s="8" t="s">
        <v>22</v>
      </c>
      <c r="B158" s="14">
        <f t="shared" si="11"/>
        <v>0</v>
      </c>
      <c r="C158" s="14"/>
      <c r="D158" s="14"/>
    </row>
    <row r="159" spans="1:4" x14ac:dyDescent="0.25">
      <c r="A159" s="8" t="s">
        <v>23</v>
      </c>
      <c r="B159" s="14">
        <f t="shared" si="11"/>
        <v>0</v>
      </c>
      <c r="C159" s="14"/>
      <c r="D159" s="14"/>
    </row>
    <row r="160" spans="1:4" x14ac:dyDescent="0.25">
      <c r="A160" s="8" t="s">
        <v>24</v>
      </c>
      <c r="B160" s="14">
        <f t="shared" si="11"/>
        <v>0</v>
      </c>
      <c r="C160" s="14"/>
      <c r="D160" s="14"/>
    </row>
    <row r="161" spans="1:4" x14ac:dyDescent="0.25">
      <c r="A161" s="8" t="s">
        <v>15</v>
      </c>
      <c r="B161" s="14">
        <f t="shared" si="11"/>
        <v>0</v>
      </c>
      <c r="C161" s="14"/>
      <c r="D161" s="14"/>
    </row>
    <row r="162" spans="1:4" x14ac:dyDescent="0.25">
      <c r="A162" s="12" t="s">
        <v>8</v>
      </c>
      <c r="B162" s="13">
        <f t="shared" si="11"/>
        <v>0</v>
      </c>
      <c r="C162" s="13"/>
      <c r="D162" s="13"/>
    </row>
    <row r="163" spans="1:4" ht="24" customHeight="1" x14ac:dyDescent="0.25">
      <c r="A163" s="26" t="s">
        <v>37</v>
      </c>
      <c r="B163" s="26"/>
      <c r="C163" s="26"/>
      <c r="D163" s="26"/>
    </row>
    <row r="164" spans="1:4" x14ac:dyDescent="0.25">
      <c r="A164" s="27" t="s">
        <v>4</v>
      </c>
      <c r="B164" s="28" t="s">
        <v>28</v>
      </c>
      <c r="C164" s="27" t="s">
        <v>25</v>
      </c>
      <c r="D164" s="27"/>
    </row>
    <row r="165" spans="1:4" ht="30" x14ac:dyDescent="0.25">
      <c r="A165" s="27"/>
      <c r="B165" s="28"/>
      <c r="C165" s="11" t="s">
        <v>26</v>
      </c>
      <c r="D165" s="11" t="s">
        <v>27</v>
      </c>
    </row>
    <row r="166" spans="1:4" x14ac:dyDescent="0.25">
      <c r="A166" s="9" t="s">
        <v>16</v>
      </c>
      <c r="B166" s="11"/>
      <c r="C166" s="11"/>
      <c r="D166" s="11"/>
    </row>
    <row r="167" spans="1:4" x14ac:dyDescent="0.25">
      <c r="A167" s="12" t="s">
        <v>13</v>
      </c>
      <c r="B167" s="13">
        <f>C167+D167</f>
        <v>53740</v>
      </c>
      <c r="C167" s="13">
        <f>C168+C169</f>
        <v>8340</v>
      </c>
      <c r="D167" s="13">
        <f>D168+D169</f>
        <v>45400</v>
      </c>
    </row>
    <row r="168" spans="1:4" x14ac:dyDescent="0.25">
      <c r="A168" s="8" t="s">
        <v>17</v>
      </c>
      <c r="B168" s="14">
        <f t="shared" ref="B168:B178" si="12">C168+D168</f>
        <v>0</v>
      </c>
      <c r="C168" s="14"/>
      <c r="D168" s="14"/>
    </row>
    <row r="169" spans="1:4" x14ac:dyDescent="0.25">
      <c r="A169" s="8" t="s">
        <v>18</v>
      </c>
      <c r="B169" s="14">
        <f t="shared" si="12"/>
        <v>53740</v>
      </c>
      <c r="C169" s="14">
        <v>8340</v>
      </c>
      <c r="D169" s="14">
        <v>45400</v>
      </c>
    </row>
    <row r="170" spans="1:4" x14ac:dyDescent="0.25">
      <c r="A170" s="12" t="s">
        <v>14</v>
      </c>
      <c r="B170" s="13">
        <f t="shared" si="12"/>
        <v>53878</v>
      </c>
      <c r="C170" s="13">
        <f>C171+C172+C173+C174+C175+C176+C177</f>
        <v>8478</v>
      </c>
      <c r="D170" s="13">
        <f>D171+D172+D173+D174+D175+D176+D177</f>
        <v>45400</v>
      </c>
    </row>
    <row r="171" spans="1:4" x14ac:dyDescent="0.25">
      <c r="A171" s="8" t="s">
        <v>19</v>
      </c>
      <c r="B171" s="14">
        <f t="shared" si="12"/>
        <v>30000</v>
      </c>
      <c r="C171" s="14">
        <v>7080</v>
      </c>
      <c r="D171" s="14">
        <v>22920</v>
      </c>
    </row>
    <row r="172" spans="1:4" x14ac:dyDescent="0.25">
      <c r="A172" s="8" t="s">
        <v>20</v>
      </c>
      <c r="B172" s="14">
        <f t="shared" si="12"/>
        <v>13868</v>
      </c>
      <c r="C172" s="14">
        <v>1398</v>
      </c>
      <c r="D172" s="14">
        <v>12470</v>
      </c>
    </row>
    <row r="173" spans="1:4" x14ac:dyDescent="0.25">
      <c r="A173" s="8" t="s">
        <v>21</v>
      </c>
      <c r="B173" s="14">
        <f t="shared" si="12"/>
        <v>0</v>
      </c>
      <c r="C173" s="14"/>
      <c r="D173" s="14"/>
    </row>
    <row r="174" spans="1:4" x14ac:dyDescent="0.25">
      <c r="A174" s="8" t="s">
        <v>22</v>
      </c>
      <c r="B174" s="14">
        <f t="shared" si="12"/>
        <v>0</v>
      </c>
      <c r="C174" s="14"/>
      <c r="D174" s="14"/>
    </row>
    <row r="175" spans="1:4" x14ac:dyDescent="0.25">
      <c r="A175" s="8" t="s">
        <v>23</v>
      </c>
      <c r="B175" s="14">
        <f t="shared" si="12"/>
        <v>0</v>
      </c>
      <c r="C175" s="14"/>
      <c r="D175" s="14"/>
    </row>
    <row r="176" spans="1:4" x14ac:dyDescent="0.25">
      <c r="A176" s="8" t="s">
        <v>24</v>
      </c>
      <c r="B176" s="14">
        <f t="shared" si="12"/>
        <v>10010</v>
      </c>
      <c r="C176" s="14"/>
      <c r="D176" s="14">
        <v>10010</v>
      </c>
    </row>
    <row r="177" spans="1:4" x14ac:dyDescent="0.25">
      <c r="A177" s="8" t="s">
        <v>15</v>
      </c>
      <c r="B177" s="14">
        <f t="shared" si="12"/>
        <v>0</v>
      </c>
      <c r="C177" s="14"/>
      <c r="D177" s="14"/>
    </row>
    <row r="178" spans="1:4" x14ac:dyDescent="0.25">
      <c r="A178" s="12" t="s">
        <v>8</v>
      </c>
      <c r="B178" s="13">
        <f t="shared" si="12"/>
        <v>139</v>
      </c>
      <c r="C178" s="13">
        <v>139</v>
      </c>
      <c r="D178" s="13"/>
    </row>
  </sheetData>
  <mergeCells count="46">
    <mergeCell ref="A52:A53"/>
    <mergeCell ref="B52:B53"/>
    <mergeCell ref="C52:D52"/>
    <mergeCell ref="A2:D2"/>
    <mergeCell ref="A4:A5"/>
    <mergeCell ref="B4:B5"/>
    <mergeCell ref="C4:D4"/>
    <mergeCell ref="A19:D19"/>
    <mergeCell ref="A20:A21"/>
    <mergeCell ref="B20:B21"/>
    <mergeCell ref="C20:D20"/>
    <mergeCell ref="A35:D35"/>
    <mergeCell ref="A36:A37"/>
    <mergeCell ref="B36:B37"/>
    <mergeCell ref="C36:D36"/>
    <mergeCell ref="A51:D51"/>
    <mergeCell ref="C116:D116"/>
    <mergeCell ref="A67:D67"/>
    <mergeCell ref="A68:A69"/>
    <mergeCell ref="B68:B69"/>
    <mergeCell ref="C68:D68"/>
    <mergeCell ref="A83:D83"/>
    <mergeCell ref="A84:A85"/>
    <mergeCell ref="B84:B85"/>
    <mergeCell ref="C84:D84"/>
    <mergeCell ref="A99:D99"/>
    <mergeCell ref="A100:A101"/>
    <mergeCell ref="B100:B101"/>
    <mergeCell ref="C100:D100"/>
    <mergeCell ref="A115:D115"/>
    <mergeCell ref="A3:D3"/>
    <mergeCell ref="A1:D1"/>
    <mergeCell ref="A163:D163"/>
    <mergeCell ref="A164:A165"/>
    <mergeCell ref="B164:B165"/>
    <mergeCell ref="C164:D164"/>
    <mergeCell ref="A131:D131"/>
    <mergeCell ref="A132:A133"/>
    <mergeCell ref="B132:B133"/>
    <mergeCell ref="C132:D132"/>
    <mergeCell ref="A147:D147"/>
    <mergeCell ref="A148:A149"/>
    <mergeCell ref="B148:B149"/>
    <mergeCell ref="C148:D148"/>
    <mergeCell ref="A116:A117"/>
    <mergeCell ref="B116:B117"/>
  </mergeCells>
  <pageMargins left="0.45" right="0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ნაერთი</vt:lpstr>
      <vt:lpstr>ა(ა)იპ-ების ბიუჯეტი</vt:lpstr>
      <vt:lpstr>ნაერთი!Print_Area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Nino Metreveli</cp:lastModifiedBy>
  <cp:lastPrinted>2021-01-26T07:11:43Z</cp:lastPrinted>
  <dcterms:created xsi:type="dcterms:W3CDTF">2020-10-20T06:39:47Z</dcterms:created>
  <dcterms:modified xsi:type="dcterms:W3CDTF">2021-03-11T08:15:09Z</dcterms:modified>
</cp:coreProperties>
</file>