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350"/>
  </bookViews>
  <sheets>
    <sheet name="Sheet2" sheetId="2" r:id="rId1"/>
    <sheet name="Sheet1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54" i="2" l="1"/>
  <c r="Q34" i="2" l="1"/>
  <c r="Q55" i="2" l="1"/>
  <c r="E11" i="3"/>
  <c r="E25" i="3"/>
  <c r="E18" i="1"/>
  <c r="E28" i="3" l="1"/>
  <c r="E9" i="3"/>
</calcChain>
</file>

<file path=xl/sharedStrings.xml><?xml version="1.0" encoding="utf-8"?>
<sst xmlns="http://schemas.openxmlformats.org/spreadsheetml/2006/main" count="218" uniqueCount="158">
  <si>
    <t>N</t>
  </si>
  <si>
    <t>ხელფასი</t>
  </si>
  <si>
    <t>სულ წლიური</t>
  </si>
  <si>
    <t>შენიშვნა</t>
  </si>
  <si>
    <t>საშტატო ერთ. დასახელება</t>
  </si>
  <si>
    <t>დირექტორი</t>
  </si>
  <si>
    <t>ბუღალტერი</t>
  </si>
  <si>
    <t>საშტ. ერთ.</t>
  </si>
  <si>
    <t>დამლაგებელი</t>
  </si>
  <si>
    <t>სულ მთლინად</t>
  </si>
  <si>
    <t>სამეურნეო ნაწილი</t>
  </si>
  <si>
    <t>მედდა</t>
  </si>
  <si>
    <t>თავისუფალი ჭიდაობის მწვრთნელი</t>
  </si>
  <si>
    <t>ბ/რ ჭიდაობის მწვრთნელი</t>
  </si>
  <si>
    <t>ქართული ჭიდაობის მწვრთნელი</t>
  </si>
  <si>
    <t>ა(ა)ი.პ. "ონის მუნიციპალიტეტის ბავშვთა და მოზართა  კომპლექსური საჭიდაო  სკოლი"-ს</t>
  </si>
  <si>
    <t>სოფ. ღებში ჭიდაობის მწვრთნელი</t>
  </si>
  <si>
    <t>ღონისძიებების დასახელება</t>
  </si>
  <si>
    <t>ჩატარების ადგილი</t>
  </si>
  <si>
    <t>ღონისძიებების ხანგრძლივობა</t>
  </si>
  <si>
    <t>ტრანსპორტის ხარჯები</t>
  </si>
  <si>
    <t>კვების ხარჯი</t>
  </si>
  <si>
    <t>სასტუმროს ხარჯები</t>
  </si>
  <si>
    <t>მსაჯთა მომსახურეობა</t>
  </si>
  <si>
    <t>სასწავლო საწვრთნელი შეკრება</t>
  </si>
  <si>
    <t>მონაწილეთა რაოდენობა</t>
  </si>
  <si>
    <t>საპრიზო ფონდი</t>
  </si>
  <si>
    <t>მედლები</t>
  </si>
  <si>
    <t>სიგელები</t>
  </si>
  <si>
    <t>სასტარტო შენატანი</t>
  </si>
  <si>
    <t>სულ თანხა</t>
  </si>
  <si>
    <t>აპრილი</t>
  </si>
  <si>
    <t>2დღე</t>
  </si>
  <si>
    <t>ონი</t>
  </si>
  <si>
    <t>მაისი</t>
  </si>
  <si>
    <t>ამბროლაური</t>
  </si>
  <si>
    <t>თებერვალი</t>
  </si>
  <si>
    <t>3დღე</t>
  </si>
  <si>
    <t>საქართველოს ჩემპიონატი ახალგაზრდებში</t>
  </si>
  <si>
    <t>4დღე</t>
  </si>
  <si>
    <t>ნოემბერი</t>
  </si>
  <si>
    <t>ბათუმი</t>
  </si>
  <si>
    <t>ოქტომბერი</t>
  </si>
  <si>
    <t>ივნისი</t>
  </si>
  <si>
    <t>შ.მაისურაძის და გ.სხირტლაძის სახელობის რესპუბლიკური ტურნირი</t>
  </si>
  <si>
    <t>სექტემბერი</t>
  </si>
  <si>
    <t>აგვისტო</t>
  </si>
  <si>
    <t>დეკემბერი</t>
  </si>
  <si>
    <t>საქართველოს ჩემპიონატი დიდებში</t>
  </si>
  <si>
    <t>მარტი</t>
  </si>
  <si>
    <t>თბილისი</t>
  </si>
  <si>
    <t>ხინჩეგაშვილის სახ.რესპუბლიკური ტურნირი</t>
  </si>
  <si>
    <t>გორი</t>
  </si>
  <si>
    <t>ქუთაისი</t>
  </si>
  <si>
    <t>ბაღდათი</t>
  </si>
  <si>
    <t>საქ..ჩემპიონატი უმცროსი ასაკის მოსწავლეთა შორის</t>
  </si>
  <si>
    <t>გურჯაანი</t>
  </si>
  <si>
    <t>ბერძნულ-რომაული ჭიდაობა</t>
  </si>
  <si>
    <t>3 დღე</t>
  </si>
  <si>
    <t>საქართველოს ჩემპიონატი უმცროსი ასაკის მოსწავლეთა შორის</t>
  </si>
  <si>
    <t>მარტყოფი</t>
  </si>
  <si>
    <t>მ.სალაძის სახელობის რესპუბლიკური ტურნირი</t>
  </si>
  <si>
    <t>ქართული ჭიდაობა</t>
  </si>
  <si>
    <t>კ.მაისურაძის რესპუბლიკური ტურნირი</t>
  </si>
  <si>
    <t>სასწავლო საწვრთნელი  შეკრება</t>
  </si>
  <si>
    <t>სულ</t>
  </si>
  <si>
    <t>ა(ა)ი.პ. "ონის მუნიციპალიტეტის ბავშვთა და მოზარდთა კოპლექსური საჭიდაო სკოლა"</t>
  </si>
  <si>
    <t>დასახელება</t>
  </si>
  <si>
    <t>2018 წ გეგმა</t>
  </si>
  <si>
    <t>სუბსიდია</t>
  </si>
  <si>
    <t>შრომის ანაზღაურება</t>
  </si>
  <si>
    <t>საქონელი და მომსახურეობა</t>
  </si>
  <si>
    <t>მივლინება</t>
  </si>
  <si>
    <t>ოფისის ხარჯი</t>
  </si>
  <si>
    <t>საკანცელარიო საქონელის შეძენა</t>
  </si>
  <si>
    <t>სანიტარული საგნებისა და საჭირო მასალის შეძენა</t>
  </si>
  <si>
    <t>ნორმატიული აქტების,ჟურნალ-გაზეთების შეძენა</t>
  </si>
  <si>
    <t>სხვა მცირეფასიანი საოფისე ტექნიკის და დამონტაჟების ხარჯი</t>
  </si>
  <si>
    <t xml:space="preserve"> შენობა ნაგებობების და მათი მიმდებარე ტერიტორიის მიმდინარე რემონტის ხარჯი</t>
  </si>
  <si>
    <t>კავშირგაბმულობის ხარჯი</t>
  </si>
  <si>
    <t>ინტერნეტმომსახურეობა</t>
  </si>
  <si>
    <t>ელენერგიის ხარჯი</t>
  </si>
  <si>
    <t>წყლის ხარჯი</t>
  </si>
  <si>
    <t>შეშის შეძენის ხარჯი</t>
  </si>
  <si>
    <t>საოფისე ინვენტარის შეძენა</t>
  </si>
  <si>
    <t>სამედიცინო ხარჯი</t>
  </si>
  <si>
    <t>რბილი ინვენტარის,უნიფორმის შეძენის ხარჯი</t>
  </si>
  <si>
    <t>ტრანსპორტის დაქირავების ხარჯი</t>
  </si>
  <si>
    <t>სხვა დანარჩენი საქონელი და მომსახურეობა</t>
  </si>
  <si>
    <t xml:space="preserve"> სპორტული ღონისძიებების ხარჯი</t>
  </si>
  <si>
    <t>სულ ხარჯები</t>
  </si>
  <si>
    <t>ჩატარების დრო</t>
  </si>
  <si>
    <t>ა</t>
  </si>
  <si>
    <t>საშტატო რიცხოვნება 2018 წლის</t>
  </si>
  <si>
    <t>ბიუჯეტი 2018 წლის</t>
  </si>
  <si>
    <t xml:space="preserve">1x290  1x250         </t>
  </si>
  <si>
    <t>1x270 1x260</t>
  </si>
  <si>
    <t>ბ</t>
  </si>
  <si>
    <t>გ</t>
  </si>
  <si>
    <t>დ</t>
  </si>
  <si>
    <t>ე</t>
  </si>
  <si>
    <t>ვ</t>
  </si>
  <si>
    <t>ზ</t>
  </si>
  <si>
    <t>თ</t>
  </si>
  <si>
    <t>ი</t>
  </si>
  <si>
    <t>კ</t>
  </si>
  <si>
    <t>ლ</t>
  </si>
  <si>
    <t>მ</t>
  </si>
  <si>
    <t>ნ</t>
  </si>
  <si>
    <t>დირექტორი:                                        /ტ. ბერელიძე/</t>
  </si>
  <si>
    <t>დირექტორი:                               /ტ.ბერელიძე/</t>
  </si>
  <si>
    <t>საქართველოს  ჩემპიონატი ჭაბუკთა შორის</t>
  </si>
  <si>
    <t>4 დღე</t>
  </si>
  <si>
    <t>ი.წოწონავას სხოვნისადმი მიძღვნილი საერთაშორისო ტურნირი</t>
  </si>
  <si>
    <t>ხაშური</t>
  </si>
  <si>
    <t>სხვადასხვა</t>
  </si>
  <si>
    <t>საქართველოს მოყვარულთა ლიგის ჩემპიონატი ფეხბურთში</t>
  </si>
  <si>
    <t>სულ ჯამი</t>
  </si>
  <si>
    <t>კალათბურთი</t>
  </si>
  <si>
    <t>ტ.კობახიძის სახ. რესპუბლიკური ტურნირი</t>
  </si>
  <si>
    <t>2 დღე</t>
  </si>
  <si>
    <t>ა. სხიერელის სახ. რესპუბლიკური ტურნირი</t>
  </si>
  <si>
    <t>ნარდი</t>
  </si>
  <si>
    <t>რაიონის პირველობა ნარდში</t>
  </si>
  <si>
    <t>ჯამი</t>
  </si>
  <si>
    <t>საქართველოს ჩემპიონატი 23 წლიანებში</t>
  </si>
  <si>
    <t>ა(ა)იპ ონის მუნიციპლიტეტის ბავშვთა და მოზარდთა სასპორტო სკოლის კომპლექსის სპორტულ ღონისძიებათა ხარჯთაღრიცხვა</t>
  </si>
  <si>
    <t>ტ.ალიბეგაშვილის სახელობის საერთაშორისო ტურნირი</t>
  </si>
  <si>
    <t>ყაზბეგი</t>
  </si>
  <si>
    <t>საქართველოს ეროვნული ჭიდაობის ფედერაციის თასის საერთაშორისო ტურნირი</t>
  </si>
  <si>
    <t>საქართველოს ჩემპიონატი ჭაბუკთა შორის</t>
  </si>
  <si>
    <t>აპრილი-ივნისი</t>
  </si>
  <si>
    <t>ა.ჩაგელიშვილის და ლ.კენჭაძის სახელობის რეგიონალური პირველობა</t>
  </si>
  <si>
    <t>მიმოსვლით</t>
  </si>
  <si>
    <t>სხვასხვა</t>
  </si>
  <si>
    <t>ევროპის სპორტის კვირეული</t>
  </si>
  <si>
    <t>აპრილი-მაისი</t>
  </si>
  <si>
    <t>ქართული ტრადიციული თამაში"ლახტი</t>
  </si>
  <si>
    <t>სასკოლო სპორტული ოლიმპიადა</t>
  </si>
  <si>
    <t>სპორტი ბარიერების გარეშე</t>
  </si>
  <si>
    <t>მაისი-ივნისი</t>
  </si>
  <si>
    <t>2021 წლის</t>
  </si>
  <si>
    <t>საქ.ჩემპიონატი 23 წლამდელებში</t>
  </si>
  <si>
    <t>ა.გურგენიძის რეს.ტურნირი</t>
  </si>
  <si>
    <t>ივლისი  1-3</t>
  </si>
  <si>
    <t>1-3 ივლისი</t>
  </si>
  <si>
    <t>საქართველოს ჩემპიონატი მასტერ ლიგა 7x7</t>
  </si>
  <si>
    <t>აპრილი-ივლისი</t>
  </si>
  <si>
    <t>მაისი-ივლისი</t>
  </si>
  <si>
    <t>ნ.სხიერელის ხსოვნისადმი მიძღ. I მემორიალური ტურნირი 2002-2004წწ</t>
  </si>
  <si>
    <t>12-14 ნოემბერი</t>
  </si>
  <si>
    <t>24-27 დეკემბერი</t>
  </si>
  <si>
    <t>საქართველოს ეროვნული ჩემპიონატი</t>
  </si>
  <si>
    <t>22-25 დეკემბერი</t>
  </si>
  <si>
    <t xml:space="preserve"> </t>
  </si>
  <si>
    <t xml:space="preserve">                                                   თავისუფალი ჭიდაობა</t>
  </si>
  <si>
    <t xml:space="preserve"> სხვადასხვა სპორტის მიმართულებით</t>
  </si>
  <si>
    <t xml:space="preserve">                      ფეხბურთი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</si>
</sst>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/>
    <xf numFmtId="0" fontId="1" fillId="0" borderId="0" xfId="0" applyFont="1"/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0" fillId="0" borderId="9" xfId="0" applyBorder="1"/>
    <xf numFmtId="0" fontId="2" fillId="0" borderId="1" xfId="0" applyFont="1" applyBorder="1"/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0" fillId="0" borderId="11" xfId="0" applyBorder="1"/>
    <xf numFmtId="0" fontId="2" fillId="0" borderId="12" xfId="0" applyFont="1" applyFill="1" applyBorder="1" applyAlignment="1">
      <alignment vertical="top"/>
    </xf>
    <xf numFmtId="0" fontId="1" fillId="0" borderId="11" xfId="0" applyFont="1" applyBorder="1"/>
    <xf numFmtId="0" fontId="4" fillId="0" borderId="13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6" fillId="0" borderId="0" xfId="0" applyFont="1"/>
    <xf numFmtId="0" fontId="3" fillId="0" borderId="0" xfId="0" applyFont="1"/>
    <xf numFmtId="0" fontId="0" fillId="0" borderId="1" xfId="0" applyFont="1" applyBorder="1"/>
    <xf numFmtId="0" fontId="4" fillId="0" borderId="6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8" fillId="0" borderId="0" xfId="0" applyFont="1"/>
    <xf numFmtId="0" fontId="7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0" fillId="0" borderId="16" xfId="0" applyBorder="1"/>
    <xf numFmtId="0" fontId="4" fillId="0" borderId="19" xfId="0" applyFont="1" applyFill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5" xfId="0" applyBorder="1"/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9"/>
  <sheetViews>
    <sheetView tabSelected="1" topLeftCell="B21" workbookViewId="0">
      <selection activeCell="V24" sqref="V24"/>
    </sheetView>
  </sheetViews>
  <sheetFormatPr defaultRowHeight="15" x14ac:dyDescent="0.25"/>
  <cols>
    <col min="1" max="1" width="0.140625" customWidth="1"/>
    <col min="2" max="2" width="3.5703125" customWidth="1"/>
    <col min="3" max="3" width="15.42578125" customWidth="1"/>
    <col min="4" max="4" width="14" customWidth="1"/>
    <col min="5" max="5" width="8.28515625" customWidth="1"/>
    <col min="6" max="6" width="5.140625" customWidth="1"/>
    <col min="7" max="7" width="8.140625" customWidth="1"/>
    <col min="8" max="8" width="7.140625" customWidth="1"/>
    <col min="9" max="9" width="7.85546875" customWidth="1"/>
    <col min="10" max="10" width="7.5703125" customWidth="1"/>
    <col min="11" max="11" width="8.42578125" customWidth="1"/>
    <col min="12" max="12" width="5.7109375" customWidth="1"/>
    <col min="13" max="13" width="5.85546875" customWidth="1"/>
    <col min="14" max="14" width="7.7109375" customWidth="1"/>
    <col min="15" max="15" width="7.42578125" customWidth="1"/>
    <col min="16" max="16" width="7.7109375" customWidth="1"/>
    <col min="17" max="17" width="8.140625" customWidth="1"/>
  </cols>
  <sheetData>
    <row r="3" spans="1:18" x14ac:dyDescent="0.25">
      <c r="B3" s="11"/>
      <c r="C3" s="11" t="s">
        <v>126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5.75" x14ac:dyDescent="0.3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B5" s="11"/>
      <c r="C5" s="11" t="s">
        <v>141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C6" s="11"/>
    </row>
    <row r="7" spans="1:18" ht="15.75" thickBot="1" x14ac:dyDescent="0.3"/>
    <row r="8" spans="1:18" ht="105.75" thickBot="1" x14ac:dyDescent="0.3">
      <c r="B8" s="12" t="s">
        <v>0</v>
      </c>
      <c r="C8" s="13" t="s">
        <v>17</v>
      </c>
      <c r="D8" s="13" t="s">
        <v>91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3" t="s">
        <v>24</v>
      </c>
      <c r="K8" s="13" t="s">
        <v>25</v>
      </c>
      <c r="L8" s="13" t="s">
        <v>26</v>
      </c>
      <c r="M8" s="13" t="s">
        <v>27</v>
      </c>
      <c r="N8" s="13" t="s">
        <v>28</v>
      </c>
      <c r="O8" s="13" t="s">
        <v>29</v>
      </c>
      <c r="P8" s="13" t="s">
        <v>18</v>
      </c>
      <c r="Q8" s="13" t="s">
        <v>30</v>
      </c>
    </row>
    <row r="9" spans="1:18" ht="15.75" thickBot="1" x14ac:dyDescent="0.3">
      <c r="B9" s="14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  <c r="P9" s="15">
        <v>15</v>
      </c>
      <c r="Q9" s="15">
        <v>16</v>
      </c>
    </row>
    <row r="10" spans="1:18" ht="15.75" x14ac:dyDescent="0.3">
      <c r="A10" t="s">
        <v>154</v>
      </c>
      <c r="C10" s="10" t="s">
        <v>155</v>
      </c>
      <c r="D10" s="16"/>
      <c r="I10" s="16"/>
      <c r="J10" s="16"/>
      <c r="K10" s="16"/>
    </row>
    <row r="11" spans="1:18" ht="51" customHeight="1" thickBot="1" x14ac:dyDescent="0.3">
      <c r="B11" s="34">
        <v>1</v>
      </c>
      <c r="C11" s="34" t="s">
        <v>111</v>
      </c>
      <c r="D11" s="34" t="s">
        <v>31</v>
      </c>
      <c r="E11" s="34" t="s">
        <v>37</v>
      </c>
      <c r="F11" s="34">
        <v>192</v>
      </c>
      <c r="G11" s="34">
        <v>360</v>
      </c>
      <c r="H11" s="34">
        <v>360</v>
      </c>
      <c r="I11" s="85"/>
      <c r="J11" s="86"/>
      <c r="K11" s="87">
        <v>5</v>
      </c>
      <c r="L11" s="86"/>
      <c r="M11" s="86"/>
      <c r="N11" s="86"/>
      <c r="O11" s="87"/>
      <c r="P11" s="87" t="s">
        <v>50</v>
      </c>
      <c r="Q11" s="87">
        <v>912</v>
      </c>
    </row>
    <row r="12" spans="1:18" ht="51.75" customHeight="1" thickBot="1" x14ac:dyDescent="0.3">
      <c r="B12" s="14">
        <v>2</v>
      </c>
      <c r="C12" s="15" t="s">
        <v>38</v>
      </c>
      <c r="D12" s="15" t="s">
        <v>49</v>
      </c>
      <c r="E12" s="15" t="s">
        <v>39</v>
      </c>
      <c r="F12" s="15">
        <v>102</v>
      </c>
      <c r="G12" s="15">
        <v>360</v>
      </c>
      <c r="H12" s="15"/>
      <c r="I12" s="17"/>
      <c r="J12" s="17"/>
      <c r="K12" s="15">
        <v>8</v>
      </c>
      <c r="L12" s="17"/>
      <c r="M12" s="17"/>
      <c r="N12" s="17"/>
      <c r="O12" s="15"/>
      <c r="P12" s="15" t="s">
        <v>35</v>
      </c>
      <c r="Q12" s="15">
        <v>462</v>
      </c>
    </row>
    <row r="13" spans="1:18" ht="63.75" customHeight="1" thickBot="1" x14ac:dyDescent="0.3">
      <c r="B13" s="14">
        <v>3</v>
      </c>
      <c r="C13" s="15" t="s">
        <v>152</v>
      </c>
      <c r="D13" s="15" t="s">
        <v>153</v>
      </c>
      <c r="E13" s="15" t="s">
        <v>39</v>
      </c>
      <c r="F13" s="15">
        <v>280</v>
      </c>
      <c r="G13" s="15">
        <v>420</v>
      </c>
      <c r="H13" s="15">
        <v>420</v>
      </c>
      <c r="I13" s="17"/>
      <c r="J13" s="15"/>
      <c r="K13" s="15">
        <v>7</v>
      </c>
      <c r="L13" s="17"/>
      <c r="M13" s="17"/>
      <c r="N13" s="15"/>
      <c r="O13" s="17"/>
      <c r="P13" s="15" t="s">
        <v>41</v>
      </c>
      <c r="Q13" s="15">
        <v>1120</v>
      </c>
    </row>
    <row r="14" spans="1:18" ht="79.5" customHeight="1" thickBot="1" x14ac:dyDescent="0.3">
      <c r="B14" s="14">
        <v>4</v>
      </c>
      <c r="C14" s="15" t="s">
        <v>44</v>
      </c>
      <c r="D14" s="15" t="s">
        <v>145</v>
      </c>
      <c r="E14" s="15" t="s">
        <v>32</v>
      </c>
      <c r="F14" s="15"/>
      <c r="G14" s="15">
        <v>272</v>
      </c>
      <c r="H14" s="15">
        <v>700</v>
      </c>
      <c r="I14" s="15">
        <v>200</v>
      </c>
      <c r="J14" s="15">
        <v>531</v>
      </c>
      <c r="K14" s="17"/>
      <c r="L14" s="15">
        <v>300</v>
      </c>
      <c r="M14" s="15">
        <v>350</v>
      </c>
      <c r="N14" s="15">
        <v>97</v>
      </c>
      <c r="O14" s="17"/>
      <c r="P14" s="15" t="s">
        <v>33</v>
      </c>
      <c r="Q14" s="67">
        <v>2450</v>
      </c>
    </row>
    <row r="15" spans="1:18" ht="51" customHeight="1" thickBot="1" x14ac:dyDescent="0.3">
      <c r="B15" s="14">
        <v>5</v>
      </c>
      <c r="C15" s="15" t="s">
        <v>48</v>
      </c>
      <c r="D15" s="15" t="s">
        <v>47</v>
      </c>
      <c r="E15" s="15" t="s">
        <v>39</v>
      </c>
      <c r="F15" s="15">
        <v>200</v>
      </c>
      <c r="G15" s="15">
        <v>300</v>
      </c>
      <c r="H15" s="15">
        <v>300</v>
      </c>
      <c r="I15" s="17"/>
      <c r="J15" s="17"/>
      <c r="K15" s="15">
        <v>4</v>
      </c>
      <c r="L15" s="17"/>
      <c r="M15" s="17"/>
      <c r="N15" s="17"/>
      <c r="O15" s="17"/>
      <c r="P15" s="15" t="s">
        <v>50</v>
      </c>
      <c r="Q15" s="66">
        <v>800</v>
      </c>
    </row>
    <row r="16" spans="1:18" ht="48.75" customHeight="1" thickBot="1" x14ac:dyDescent="0.3">
      <c r="B16" s="14">
        <v>6</v>
      </c>
      <c r="C16" s="15" t="s">
        <v>51</v>
      </c>
      <c r="D16" s="15" t="s">
        <v>43</v>
      </c>
      <c r="E16" s="15" t="s">
        <v>37</v>
      </c>
      <c r="F16" s="15">
        <v>200</v>
      </c>
      <c r="G16" s="15">
        <v>300</v>
      </c>
      <c r="H16" s="15">
        <v>300</v>
      </c>
      <c r="I16" s="17"/>
      <c r="J16" s="17"/>
      <c r="K16" s="15">
        <v>5</v>
      </c>
      <c r="L16" s="17"/>
      <c r="M16" s="17"/>
      <c r="N16" s="17"/>
      <c r="O16" s="17"/>
      <c r="P16" s="15" t="s">
        <v>52</v>
      </c>
      <c r="Q16" s="15">
        <v>800</v>
      </c>
    </row>
    <row r="17" spans="2:19" ht="45.75" customHeight="1" thickBot="1" x14ac:dyDescent="0.3">
      <c r="B17" s="14">
        <v>7</v>
      </c>
      <c r="C17" s="15" t="s">
        <v>143</v>
      </c>
      <c r="D17" s="15" t="s">
        <v>40</v>
      </c>
      <c r="E17" s="15" t="s">
        <v>39</v>
      </c>
      <c r="F17" s="15">
        <v>256</v>
      </c>
      <c r="G17" s="15">
        <v>360</v>
      </c>
      <c r="H17" s="15">
        <v>320</v>
      </c>
      <c r="I17" s="17"/>
      <c r="J17" s="17"/>
      <c r="K17" s="15">
        <v>8</v>
      </c>
      <c r="L17" s="17"/>
      <c r="M17" s="17"/>
      <c r="N17" s="17"/>
      <c r="O17" s="17"/>
      <c r="P17" s="15" t="s">
        <v>54</v>
      </c>
      <c r="Q17" s="15">
        <v>936</v>
      </c>
    </row>
    <row r="18" spans="2:19" ht="45.75" customHeight="1" thickBot="1" x14ac:dyDescent="0.3">
      <c r="B18" s="14">
        <v>8</v>
      </c>
      <c r="C18" s="15" t="s">
        <v>142</v>
      </c>
      <c r="D18" s="15" t="s">
        <v>49</v>
      </c>
      <c r="E18" s="15" t="s">
        <v>112</v>
      </c>
      <c r="F18" s="15">
        <v>200</v>
      </c>
      <c r="G18" s="15">
        <v>300</v>
      </c>
      <c r="H18" s="15">
        <v>300</v>
      </c>
      <c r="I18" s="17"/>
      <c r="J18" s="17"/>
      <c r="K18" s="15">
        <v>5</v>
      </c>
      <c r="L18" s="17"/>
      <c r="M18" s="17"/>
      <c r="N18" s="17"/>
      <c r="O18" s="17"/>
      <c r="P18" s="15" t="s">
        <v>50</v>
      </c>
      <c r="Q18" s="15">
        <v>800</v>
      </c>
      <c r="R18" s="70"/>
    </row>
    <row r="19" spans="2:19" ht="56.25" customHeight="1" thickBot="1" x14ac:dyDescent="0.3">
      <c r="B19" s="14">
        <v>9</v>
      </c>
      <c r="C19" s="15" t="s">
        <v>113</v>
      </c>
      <c r="D19" s="15" t="s">
        <v>34</v>
      </c>
      <c r="E19" s="15" t="s">
        <v>112</v>
      </c>
      <c r="F19" s="15">
        <v>120</v>
      </c>
      <c r="G19" s="15">
        <v>240</v>
      </c>
      <c r="H19" s="15">
        <v>300</v>
      </c>
      <c r="I19" s="17"/>
      <c r="J19" s="17"/>
      <c r="K19" s="15">
        <v>5</v>
      </c>
      <c r="L19" s="17"/>
      <c r="M19" s="17"/>
      <c r="N19" s="17"/>
      <c r="O19" s="17"/>
      <c r="P19" s="15" t="s">
        <v>53</v>
      </c>
      <c r="Q19" s="15">
        <v>920</v>
      </c>
    </row>
    <row r="20" spans="2:19" ht="45.75" customHeight="1" thickBot="1" x14ac:dyDescent="0.3">
      <c r="B20" s="14">
        <v>10</v>
      </c>
      <c r="C20" s="15" t="s">
        <v>127</v>
      </c>
      <c r="D20" s="15" t="s">
        <v>144</v>
      </c>
      <c r="E20" s="15" t="s">
        <v>112</v>
      </c>
      <c r="F20" s="15">
        <v>384</v>
      </c>
      <c r="G20" s="15">
        <v>360</v>
      </c>
      <c r="H20" s="15">
        <v>450</v>
      </c>
      <c r="I20" s="17"/>
      <c r="J20" s="17"/>
      <c r="K20" s="15">
        <v>6</v>
      </c>
      <c r="L20" s="17"/>
      <c r="M20" s="17"/>
      <c r="N20" s="17"/>
      <c r="O20" s="17"/>
      <c r="P20" s="15" t="s">
        <v>128</v>
      </c>
      <c r="Q20" s="15">
        <v>1194</v>
      </c>
    </row>
    <row r="21" spans="2:19" ht="45.75" customHeight="1" thickBot="1" x14ac:dyDescent="0.3">
      <c r="B21" s="14">
        <v>11</v>
      </c>
      <c r="C21" s="15" t="s">
        <v>149</v>
      </c>
      <c r="D21" s="15" t="s">
        <v>150</v>
      </c>
      <c r="E21" s="15" t="s">
        <v>58</v>
      </c>
      <c r="F21" s="15">
        <v>240</v>
      </c>
      <c r="G21" s="15">
        <v>360</v>
      </c>
      <c r="H21" s="15">
        <v>360</v>
      </c>
      <c r="I21" s="17"/>
      <c r="J21" s="17"/>
      <c r="K21" s="15">
        <v>6</v>
      </c>
      <c r="L21" s="17"/>
      <c r="M21" s="17"/>
      <c r="N21" s="17"/>
      <c r="O21" s="17"/>
      <c r="P21" s="15" t="s">
        <v>52</v>
      </c>
      <c r="Q21" s="15">
        <v>960</v>
      </c>
    </row>
    <row r="22" spans="2:19" ht="66" customHeight="1" thickBot="1" x14ac:dyDescent="0.3">
      <c r="B22" s="14">
        <v>12</v>
      </c>
      <c r="C22" s="15" t="s">
        <v>55</v>
      </c>
      <c r="D22" s="15" t="s">
        <v>49</v>
      </c>
      <c r="E22" s="15" t="s">
        <v>39</v>
      </c>
      <c r="F22" s="15">
        <v>406</v>
      </c>
      <c r="G22" s="15">
        <v>420</v>
      </c>
      <c r="H22" s="15">
        <v>525</v>
      </c>
      <c r="I22" s="17"/>
      <c r="J22" s="17"/>
      <c r="K22" s="15">
        <v>7</v>
      </c>
      <c r="L22" s="17"/>
      <c r="M22" s="17"/>
      <c r="N22" s="17"/>
      <c r="O22" s="17"/>
      <c r="P22" s="15" t="s">
        <v>56</v>
      </c>
      <c r="Q22" s="15">
        <v>1351</v>
      </c>
      <c r="R22" s="70"/>
    </row>
    <row r="23" spans="2:19" x14ac:dyDescent="0.25">
      <c r="B23" s="31"/>
      <c r="C23" s="31"/>
      <c r="D23" s="31"/>
      <c r="E23" s="32" t="s">
        <v>57</v>
      </c>
      <c r="F23" s="33"/>
      <c r="G23" s="33"/>
      <c r="H23" s="33"/>
      <c r="I23" s="31"/>
      <c r="J23" s="31"/>
      <c r="K23" s="31"/>
      <c r="L23" s="31"/>
      <c r="M23" s="31"/>
      <c r="N23" s="31"/>
      <c r="O23" s="31"/>
      <c r="P23" s="31"/>
      <c r="Q23" s="31"/>
    </row>
    <row r="24" spans="2:19" ht="48.75" customHeight="1" thickBot="1" x14ac:dyDescent="0.3">
      <c r="B24" s="34">
        <v>2</v>
      </c>
      <c r="C24" s="87" t="s">
        <v>125</v>
      </c>
      <c r="D24" s="87" t="s">
        <v>49</v>
      </c>
      <c r="E24" s="87" t="s">
        <v>37</v>
      </c>
      <c r="F24" s="87">
        <v>160</v>
      </c>
      <c r="G24" s="87">
        <v>240</v>
      </c>
      <c r="H24" s="87">
        <v>240</v>
      </c>
      <c r="I24" s="86"/>
      <c r="J24" s="87"/>
      <c r="K24" s="87">
        <v>3</v>
      </c>
      <c r="L24" s="87"/>
      <c r="M24" s="86"/>
      <c r="N24" s="86"/>
      <c r="O24" s="86"/>
      <c r="P24" s="87" t="s">
        <v>50</v>
      </c>
      <c r="Q24" s="88">
        <v>640</v>
      </c>
      <c r="R24" s="70"/>
      <c r="S24" s="70"/>
    </row>
    <row r="25" spans="2:19" ht="73.5" customHeight="1" thickBot="1" x14ac:dyDescent="0.3">
      <c r="B25" s="14">
        <v>3</v>
      </c>
      <c r="C25" s="15" t="s">
        <v>59</v>
      </c>
      <c r="D25" s="15" t="s">
        <v>49</v>
      </c>
      <c r="E25" s="15" t="s">
        <v>37</v>
      </c>
      <c r="F25" s="15">
        <v>156</v>
      </c>
      <c r="G25" s="15">
        <v>180</v>
      </c>
      <c r="H25" s="15">
        <v>180</v>
      </c>
      <c r="I25" s="17"/>
      <c r="J25" s="15"/>
      <c r="K25" s="15">
        <v>2</v>
      </c>
      <c r="L25" s="15"/>
      <c r="M25" s="17"/>
      <c r="N25" s="17"/>
      <c r="O25" s="17"/>
      <c r="P25" s="15" t="s">
        <v>56</v>
      </c>
      <c r="Q25" s="67">
        <v>516</v>
      </c>
    </row>
    <row r="26" spans="2:19" ht="56.25" customHeight="1" thickBot="1" x14ac:dyDescent="0.3">
      <c r="B26" s="14">
        <v>5</v>
      </c>
      <c r="C26" s="15" t="s">
        <v>129</v>
      </c>
      <c r="D26" s="15" t="s">
        <v>36</v>
      </c>
      <c r="E26" s="15" t="s">
        <v>39</v>
      </c>
      <c r="F26" s="15">
        <v>92</v>
      </c>
      <c r="G26" s="15">
        <v>120</v>
      </c>
      <c r="H26" s="15">
        <v>120</v>
      </c>
      <c r="I26" s="17"/>
      <c r="J26" s="17"/>
      <c r="K26" s="15">
        <v>3</v>
      </c>
      <c r="L26" s="17"/>
      <c r="M26" s="17"/>
      <c r="N26" s="17"/>
      <c r="O26" s="17"/>
      <c r="P26" s="15" t="s">
        <v>60</v>
      </c>
      <c r="Q26" s="15">
        <v>270</v>
      </c>
    </row>
    <row r="27" spans="2:19" ht="43.5" customHeight="1" thickBot="1" x14ac:dyDescent="0.3">
      <c r="B27" s="14">
        <v>6</v>
      </c>
      <c r="C27" s="15" t="s">
        <v>38</v>
      </c>
      <c r="D27" s="15" t="s">
        <v>31</v>
      </c>
      <c r="E27" s="15"/>
      <c r="F27" s="15">
        <v>200</v>
      </c>
      <c r="G27" s="15">
        <v>300</v>
      </c>
      <c r="H27" s="15">
        <v>300</v>
      </c>
      <c r="I27" s="17"/>
      <c r="J27" s="17"/>
      <c r="K27" s="15">
        <v>5</v>
      </c>
      <c r="L27" s="17"/>
      <c r="M27" s="17"/>
      <c r="N27" s="17"/>
      <c r="O27" s="17"/>
      <c r="P27" s="15" t="s">
        <v>41</v>
      </c>
      <c r="Q27" s="15">
        <v>800</v>
      </c>
    </row>
    <row r="28" spans="2:19" ht="63" customHeight="1" thickBot="1" x14ac:dyDescent="0.3">
      <c r="B28" s="14">
        <v>7</v>
      </c>
      <c r="C28" s="15" t="s">
        <v>61</v>
      </c>
      <c r="D28" s="15" t="s">
        <v>42</v>
      </c>
      <c r="E28" s="15" t="s">
        <v>37</v>
      </c>
      <c r="F28" s="15">
        <v>160</v>
      </c>
      <c r="G28" s="15">
        <v>240</v>
      </c>
      <c r="H28" s="15">
        <v>240</v>
      </c>
      <c r="I28" s="17"/>
      <c r="J28" s="17"/>
      <c r="K28" s="15">
        <v>4</v>
      </c>
      <c r="L28" s="17"/>
      <c r="M28" s="17"/>
      <c r="N28" s="17"/>
      <c r="O28" s="17"/>
      <c r="P28" s="15" t="s">
        <v>50</v>
      </c>
      <c r="Q28" s="15">
        <v>640</v>
      </c>
    </row>
    <row r="29" spans="2:19" ht="55.5" customHeight="1" thickBot="1" x14ac:dyDescent="0.3">
      <c r="B29" s="14">
        <v>8</v>
      </c>
      <c r="C29" s="15" t="s">
        <v>130</v>
      </c>
      <c r="D29" s="15" t="s">
        <v>49</v>
      </c>
      <c r="E29" s="15" t="s">
        <v>37</v>
      </c>
      <c r="F29" s="15">
        <v>102</v>
      </c>
      <c r="G29" s="15">
        <v>180</v>
      </c>
      <c r="H29" s="15">
        <v>180</v>
      </c>
      <c r="I29" s="17"/>
      <c r="J29" s="17"/>
      <c r="K29" s="15">
        <v>3</v>
      </c>
      <c r="L29" s="17"/>
      <c r="M29" s="17"/>
      <c r="N29" s="17"/>
      <c r="O29" s="17"/>
      <c r="P29" s="15" t="s">
        <v>114</v>
      </c>
      <c r="Q29" s="15">
        <v>462</v>
      </c>
    </row>
    <row r="30" spans="2:19" ht="51" customHeight="1" thickBot="1" x14ac:dyDescent="0.3">
      <c r="B30" s="82">
        <v>9</v>
      </c>
      <c r="C30" s="15" t="s">
        <v>48</v>
      </c>
      <c r="D30" s="15" t="s">
        <v>151</v>
      </c>
      <c r="E30" s="15" t="s">
        <v>39</v>
      </c>
      <c r="F30" s="15">
        <v>150</v>
      </c>
      <c r="G30" s="15">
        <v>180</v>
      </c>
      <c r="H30" s="15">
        <v>230</v>
      </c>
      <c r="I30" s="17"/>
      <c r="J30" s="17"/>
      <c r="K30" s="15">
        <v>3</v>
      </c>
      <c r="L30" s="17"/>
      <c r="M30" s="17"/>
      <c r="N30" s="17"/>
      <c r="O30" s="17"/>
      <c r="P30" s="15" t="s">
        <v>41</v>
      </c>
      <c r="Q30" s="66">
        <v>560</v>
      </c>
    </row>
    <row r="31" spans="2:19" ht="15.75" thickBot="1" x14ac:dyDescent="0.3">
      <c r="B31" s="43"/>
      <c r="C31" s="18"/>
      <c r="D31" s="18"/>
      <c r="E31" s="18"/>
      <c r="F31" s="19" t="s">
        <v>62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9" ht="42" customHeight="1" thickBot="1" x14ac:dyDescent="0.3">
      <c r="B32" s="34">
        <v>1</v>
      </c>
      <c r="C32" s="15" t="s">
        <v>63</v>
      </c>
      <c r="D32" s="15" t="s">
        <v>34</v>
      </c>
      <c r="E32" s="15" t="s">
        <v>32</v>
      </c>
      <c r="F32" s="17"/>
      <c r="G32" s="15">
        <v>240</v>
      </c>
      <c r="H32" s="17"/>
      <c r="I32" s="17"/>
      <c r="J32" s="17"/>
      <c r="K32" s="17"/>
      <c r="L32" s="15">
        <v>160</v>
      </c>
      <c r="M32" s="15">
        <v>90</v>
      </c>
      <c r="N32" s="15">
        <v>50</v>
      </c>
      <c r="O32" s="17"/>
      <c r="P32" s="15" t="s">
        <v>33</v>
      </c>
      <c r="Q32" s="67">
        <v>540</v>
      </c>
    </row>
    <row r="33" spans="1:17" ht="40.5" customHeight="1" thickBot="1" x14ac:dyDescent="0.3">
      <c r="B33" s="20"/>
      <c r="C33" s="39" t="s">
        <v>64</v>
      </c>
      <c r="D33" s="15" t="s">
        <v>46</v>
      </c>
      <c r="E33" s="15"/>
      <c r="F33" s="17"/>
      <c r="G33" s="15"/>
      <c r="H33" s="17"/>
      <c r="I33" s="17"/>
      <c r="J33" s="17"/>
      <c r="K33" s="17"/>
      <c r="L33" s="15"/>
      <c r="M33" s="15"/>
      <c r="N33" s="15"/>
      <c r="O33" s="17"/>
      <c r="P33" s="15"/>
      <c r="Q33" s="15">
        <v>2333</v>
      </c>
    </row>
    <row r="34" spans="1:17" ht="24" customHeight="1" thickBot="1" x14ac:dyDescent="0.35">
      <c r="A34" s="21"/>
      <c r="B34" s="22"/>
      <c r="C34" s="23" t="s">
        <v>65</v>
      </c>
      <c r="D34" s="15"/>
      <c r="E34" s="15"/>
      <c r="F34" s="17"/>
      <c r="G34" s="15"/>
      <c r="H34" s="17"/>
      <c r="I34" s="17"/>
      <c r="J34" s="17"/>
      <c r="K34" s="17"/>
      <c r="L34" s="15"/>
      <c r="M34" s="17"/>
      <c r="N34" s="17"/>
      <c r="O34" s="17"/>
      <c r="P34" s="15"/>
      <c r="Q34" s="24">
        <f>SUM(Q11:Q33)</f>
        <v>19466</v>
      </c>
    </row>
    <row r="35" spans="1:17" hidden="1" x14ac:dyDescent="0.25"/>
    <row r="36" spans="1:17" ht="11.25" customHeight="1" x14ac:dyDescent="0.25">
      <c r="A36" s="83" t="s">
        <v>156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ht="9.75" customHeight="1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</row>
    <row r="38" spans="1:17" ht="0.75" customHeight="1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ht="45.75" thickBot="1" x14ac:dyDescent="0.3">
      <c r="A39" s="68"/>
      <c r="B39" s="48">
        <v>1</v>
      </c>
      <c r="C39" s="49" t="s">
        <v>135</v>
      </c>
      <c r="D39" s="49" t="s">
        <v>136</v>
      </c>
      <c r="E39" s="15"/>
      <c r="F39" s="17"/>
      <c r="G39" s="15"/>
      <c r="H39" s="17"/>
      <c r="I39" s="17"/>
      <c r="J39" s="17"/>
      <c r="K39" s="17"/>
      <c r="L39" s="15"/>
      <c r="M39" s="15"/>
      <c r="N39" s="15"/>
      <c r="O39" s="17"/>
      <c r="P39" s="15"/>
      <c r="Q39" s="15">
        <v>180</v>
      </c>
    </row>
    <row r="40" spans="1:17" ht="45.75" thickBot="1" x14ac:dyDescent="0.3">
      <c r="A40" s="69"/>
      <c r="B40" s="48">
        <v>2</v>
      </c>
      <c r="C40" s="49" t="s">
        <v>137</v>
      </c>
      <c r="D40" s="49" t="s">
        <v>43</v>
      </c>
      <c r="E40" s="15"/>
      <c r="F40" s="17"/>
      <c r="G40" s="15"/>
      <c r="H40" s="17"/>
      <c r="I40" s="17"/>
      <c r="J40" s="17"/>
      <c r="K40" s="17"/>
      <c r="L40" s="15"/>
      <c r="M40" s="15"/>
      <c r="N40" s="15"/>
      <c r="O40" s="17"/>
      <c r="P40" s="15"/>
      <c r="Q40" s="15">
        <v>238</v>
      </c>
    </row>
    <row r="41" spans="1:17" ht="45.75" thickBot="1" x14ac:dyDescent="0.3">
      <c r="A41" s="69"/>
      <c r="B41" s="48">
        <v>3</v>
      </c>
      <c r="C41" s="49" t="s">
        <v>138</v>
      </c>
      <c r="D41" s="49" t="s">
        <v>136</v>
      </c>
      <c r="E41" s="15"/>
      <c r="F41" s="17"/>
      <c r="G41" s="15"/>
      <c r="H41" s="17"/>
      <c r="I41" s="17"/>
      <c r="J41" s="17"/>
      <c r="K41" s="17"/>
      <c r="L41" s="15"/>
      <c r="M41" s="15"/>
      <c r="N41" s="15"/>
      <c r="O41" s="17"/>
      <c r="P41" s="15"/>
      <c r="Q41" s="15">
        <v>2610</v>
      </c>
    </row>
    <row r="42" spans="1:17" ht="45.75" thickBot="1" x14ac:dyDescent="0.3">
      <c r="A42" s="69"/>
      <c r="B42" s="48">
        <v>4</v>
      </c>
      <c r="C42" s="49" t="s">
        <v>139</v>
      </c>
      <c r="D42" s="49" t="s">
        <v>140</v>
      </c>
      <c r="E42" s="15"/>
      <c r="F42" s="17"/>
      <c r="G42" s="15"/>
      <c r="H42" s="17"/>
      <c r="I42" s="17"/>
      <c r="J42" s="17"/>
      <c r="K42" s="17"/>
      <c r="L42" s="15"/>
      <c r="M42" s="15"/>
      <c r="N42" s="15"/>
      <c r="O42" s="17"/>
      <c r="P42" s="15"/>
      <c r="Q42" s="15">
        <v>675</v>
      </c>
    </row>
    <row r="43" spans="1:17" ht="19.5" customHeight="1" thickBot="1" x14ac:dyDescent="0.3">
      <c r="E43" s="11" t="s">
        <v>157</v>
      </c>
      <c r="F43" s="11"/>
      <c r="G43" s="11"/>
      <c r="Q43" s="50"/>
    </row>
    <row r="44" spans="1:17" ht="105.75" thickBot="1" x14ac:dyDescent="0.3">
      <c r="B44" s="12" t="s">
        <v>0</v>
      </c>
      <c r="C44" s="13" t="s">
        <v>17</v>
      </c>
      <c r="D44" s="13" t="s">
        <v>91</v>
      </c>
      <c r="E44" s="13" t="s">
        <v>19</v>
      </c>
      <c r="F44" s="13" t="s">
        <v>20</v>
      </c>
      <c r="G44" s="13" t="s">
        <v>21</v>
      </c>
      <c r="H44" s="13" t="s">
        <v>22</v>
      </c>
      <c r="I44" s="13" t="s">
        <v>23</v>
      </c>
      <c r="J44" s="13" t="s">
        <v>24</v>
      </c>
      <c r="K44" s="13" t="s">
        <v>26</v>
      </c>
      <c r="L44" s="13" t="s">
        <v>27</v>
      </c>
      <c r="M44" s="13" t="s">
        <v>28</v>
      </c>
      <c r="N44" s="13" t="s">
        <v>29</v>
      </c>
      <c r="O44" s="13" t="s">
        <v>18</v>
      </c>
      <c r="P44" s="13" t="s">
        <v>25</v>
      </c>
      <c r="Q44" s="51" t="s">
        <v>30</v>
      </c>
    </row>
    <row r="45" spans="1:17" x14ac:dyDescent="0.25">
      <c r="B45" s="20">
        <v>1</v>
      </c>
      <c r="C45" s="39">
        <v>2</v>
      </c>
      <c r="D45" s="39">
        <v>3</v>
      </c>
      <c r="E45" s="39">
        <v>4</v>
      </c>
      <c r="F45" s="39">
        <v>5</v>
      </c>
      <c r="G45" s="39">
        <v>6</v>
      </c>
      <c r="H45" s="39">
        <v>7</v>
      </c>
      <c r="I45" s="39">
        <v>8</v>
      </c>
      <c r="J45" s="39">
        <v>9</v>
      </c>
      <c r="K45" s="39">
        <v>10</v>
      </c>
      <c r="L45" s="39">
        <v>11</v>
      </c>
      <c r="M45" s="39">
        <v>12</v>
      </c>
      <c r="N45" s="39">
        <v>13</v>
      </c>
      <c r="O45" s="30">
        <v>14</v>
      </c>
      <c r="P45" s="39">
        <v>15</v>
      </c>
      <c r="Q45" s="39">
        <v>16</v>
      </c>
    </row>
    <row r="46" spans="1:17" ht="94.5" customHeight="1" x14ac:dyDescent="0.25">
      <c r="A46" s="40"/>
      <c r="B46" s="40">
        <v>1</v>
      </c>
      <c r="C46" s="41" t="s">
        <v>116</v>
      </c>
      <c r="D46" s="41" t="s">
        <v>131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 t="s">
        <v>115</v>
      </c>
      <c r="P46" s="41"/>
      <c r="Q46" s="41">
        <v>100</v>
      </c>
    </row>
    <row r="47" spans="1:17" ht="90" x14ac:dyDescent="0.25">
      <c r="A47" s="52"/>
      <c r="B47" s="42">
        <v>2</v>
      </c>
      <c r="C47" s="41" t="s">
        <v>132</v>
      </c>
      <c r="D47" s="41" t="s">
        <v>147</v>
      </c>
      <c r="E47" s="40"/>
      <c r="F47" s="40"/>
      <c r="G47" s="40"/>
      <c r="H47" s="56"/>
      <c r="I47" s="40"/>
      <c r="J47" s="56"/>
      <c r="K47" s="40"/>
      <c r="L47" s="40"/>
      <c r="M47" s="40"/>
      <c r="N47" s="40"/>
      <c r="O47" s="41" t="s">
        <v>133</v>
      </c>
      <c r="P47" s="56"/>
      <c r="Q47" s="55">
        <v>795</v>
      </c>
    </row>
    <row r="48" spans="1:17" ht="60" x14ac:dyDescent="0.25">
      <c r="A48" s="71"/>
      <c r="B48" s="42">
        <v>3</v>
      </c>
      <c r="C48" s="72" t="s">
        <v>146</v>
      </c>
      <c r="D48" s="72" t="s">
        <v>148</v>
      </c>
      <c r="E48" s="73"/>
      <c r="F48" s="73"/>
      <c r="G48" s="73"/>
      <c r="H48" s="74"/>
      <c r="I48" s="73"/>
      <c r="J48" s="74"/>
      <c r="K48" s="73"/>
      <c r="L48" s="73"/>
      <c r="M48" s="40"/>
      <c r="N48" s="40"/>
      <c r="O48" s="41" t="s">
        <v>134</v>
      </c>
      <c r="P48" s="40"/>
      <c r="Q48" s="75">
        <v>345</v>
      </c>
    </row>
    <row r="49" spans="1:24" s="80" customFormat="1" ht="20.25" customHeight="1" x14ac:dyDescent="0.25">
      <c r="A49" s="54"/>
      <c r="B49" s="78"/>
      <c r="C49" s="53"/>
      <c r="D49" s="53"/>
      <c r="E49" s="54"/>
      <c r="F49" s="54"/>
      <c r="G49" s="79" t="s">
        <v>118</v>
      </c>
      <c r="H49" s="54"/>
      <c r="I49" s="54"/>
      <c r="J49" s="54"/>
      <c r="K49" s="54"/>
      <c r="L49" s="54"/>
      <c r="M49" s="54"/>
      <c r="N49" s="54"/>
      <c r="O49" s="53"/>
      <c r="P49" s="54"/>
      <c r="Q49" s="53"/>
      <c r="R49" s="44"/>
      <c r="S49" s="44"/>
      <c r="T49" s="44"/>
      <c r="U49" s="44"/>
      <c r="V49" s="44"/>
      <c r="W49" s="44"/>
      <c r="X49" s="44"/>
    </row>
    <row r="50" spans="1:24" ht="62.25" customHeight="1" x14ac:dyDescent="0.25">
      <c r="A50" s="76"/>
      <c r="B50" s="42">
        <v>1</v>
      </c>
      <c r="C50" s="59" t="s">
        <v>119</v>
      </c>
      <c r="D50" s="59" t="s">
        <v>31</v>
      </c>
      <c r="E50" s="60" t="s">
        <v>120</v>
      </c>
      <c r="F50" s="60">
        <v>200</v>
      </c>
      <c r="G50" s="60">
        <v>240</v>
      </c>
      <c r="H50" s="60"/>
      <c r="I50" s="60"/>
      <c r="J50" s="60"/>
      <c r="K50" s="60"/>
      <c r="L50" s="60"/>
      <c r="M50" s="60"/>
      <c r="N50" s="60"/>
      <c r="O50" s="59" t="s">
        <v>35</v>
      </c>
      <c r="P50" s="60"/>
      <c r="Q50" s="77">
        <v>440</v>
      </c>
    </row>
    <row r="51" spans="1:24" ht="86.25" customHeight="1" x14ac:dyDescent="0.25">
      <c r="A51" s="52"/>
      <c r="B51" s="42">
        <v>2</v>
      </c>
      <c r="C51" s="41" t="s">
        <v>121</v>
      </c>
      <c r="D51" s="41" t="s">
        <v>45</v>
      </c>
      <c r="E51" s="40" t="s">
        <v>120</v>
      </c>
      <c r="F51" s="40"/>
      <c r="G51" s="40"/>
      <c r="H51" s="40"/>
      <c r="I51" s="40"/>
      <c r="J51" s="40"/>
      <c r="K51" s="40"/>
      <c r="L51" s="40"/>
      <c r="M51" s="40"/>
      <c r="N51" s="40"/>
      <c r="O51" s="41" t="s">
        <v>33</v>
      </c>
      <c r="P51" s="40"/>
      <c r="Q51" s="55">
        <v>1500</v>
      </c>
    </row>
    <row r="52" spans="1:24" ht="18" customHeight="1" x14ac:dyDescent="0.25">
      <c r="A52" s="57"/>
      <c r="B52" s="81"/>
      <c r="C52" s="61"/>
      <c r="D52" s="62"/>
      <c r="E52" s="62"/>
      <c r="F52" s="62"/>
      <c r="G52" s="63" t="s">
        <v>122</v>
      </c>
      <c r="H52" s="62"/>
      <c r="I52" s="62"/>
      <c r="J52" s="62"/>
      <c r="K52" s="62"/>
      <c r="L52" s="62"/>
      <c r="M52" s="62"/>
      <c r="N52" s="62"/>
      <c r="O52" s="61"/>
      <c r="P52" s="62"/>
      <c r="Q52" s="62"/>
    </row>
    <row r="53" spans="1:24" ht="66.75" customHeight="1" x14ac:dyDescent="0.25">
      <c r="A53" s="57"/>
      <c r="B53" s="58">
        <v>1</v>
      </c>
      <c r="C53" s="59" t="s">
        <v>123</v>
      </c>
      <c r="D53" s="60" t="s">
        <v>34</v>
      </c>
      <c r="E53" s="60"/>
      <c r="F53" s="60"/>
      <c r="G53" s="60"/>
      <c r="H53" s="60"/>
      <c r="I53" s="60">
        <v>50</v>
      </c>
      <c r="J53" s="60"/>
      <c r="K53" s="60"/>
      <c r="L53" s="60">
        <v>100</v>
      </c>
      <c r="M53" s="60"/>
      <c r="N53" s="60"/>
      <c r="O53" s="59" t="s">
        <v>33</v>
      </c>
      <c r="P53" s="60"/>
      <c r="Q53" s="60">
        <v>150</v>
      </c>
    </row>
    <row r="54" spans="1:24" ht="37.5" customHeight="1" x14ac:dyDescent="0.25">
      <c r="A54" s="57"/>
      <c r="B54" s="58"/>
      <c r="C54" s="59" t="s">
        <v>124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59"/>
      <c r="P54" s="60"/>
      <c r="Q54" s="65">
        <f>Q39+Q40+Q41+Q42+Q46+Q47+Q48+Q50+Q51+Q53</f>
        <v>7033</v>
      </c>
    </row>
    <row r="55" spans="1:24" ht="40.5" customHeight="1" x14ac:dyDescent="0.25">
      <c r="B55" s="1"/>
      <c r="C55" s="64" t="s">
        <v>117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3">
        <f>Q54+Q34</f>
        <v>26499</v>
      </c>
    </row>
    <row r="56" spans="1:24" x14ac:dyDescent="0.25">
      <c r="B56" s="43"/>
    </row>
    <row r="57" spans="1:24" x14ac:dyDescent="0.25">
      <c r="B57" s="44"/>
    </row>
    <row r="58" spans="1:24" x14ac:dyDescent="0.25">
      <c r="A58" s="84"/>
      <c r="B58" s="84"/>
      <c r="C58" s="84"/>
      <c r="P58" s="45"/>
    </row>
    <row r="59" spans="1:24" x14ac:dyDescent="0.25">
      <c r="B59" s="44"/>
    </row>
  </sheetData>
  <mergeCells count="2">
    <mergeCell ref="A36:Q37"/>
    <mergeCell ref="A58:C5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workbookViewId="0">
      <selection activeCell="E25" sqref="E25"/>
    </sheetView>
  </sheetViews>
  <sheetFormatPr defaultRowHeight="15" x14ac:dyDescent="0.25"/>
  <cols>
    <col min="1" max="1" width="5.5703125" customWidth="1"/>
    <col min="2" max="2" width="36.5703125" customWidth="1"/>
    <col min="3" max="3" width="9" customWidth="1"/>
    <col min="4" max="4" width="7.140625" customWidth="1"/>
    <col min="5" max="5" width="14.28515625" customWidth="1"/>
    <col min="6" max="6" width="11.140625" customWidth="1"/>
  </cols>
  <sheetData>
    <row r="3" spans="1:12" x14ac:dyDescent="0.25">
      <c r="B3" t="s">
        <v>15</v>
      </c>
    </row>
    <row r="5" spans="1:12" x14ac:dyDescent="0.25">
      <c r="B5" t="s">
        <v>93</v>
      </c>
    </row>
    <row r="6" spans="1:12" ht="48.75" customHeight="1" x14ac:dyDescent="0.25"/>
    <row r="7" spans="1:12" ht="75.75" customHeight="1" x14ac:dyDescent="0.25">
      <c r="A7" s="1" t="s">
        <v>0</v>
      </c>
      <c r="B7" s="2" t="s">
        <v>4</v>
      </c>
      <c r="C7" s="35" t="s">
        <v>7</v>
      </c>
      <c r="D7" s="2" t="s">
        <v>1</v>
      </c>
      <c r="E7" s="2" t="s">
        <v>2</v>
      </c>
      <c r="F7" s="2" t="s">
        <v>3</v>
      </c>
      <c r="H7" s="7"/>
      <c r="I7" s="5"/>
      <c r="J7" s="5"/>
    </row>
    <row r="8" spans="1:12" x14ac:dyDescent="0.25">
      <c r="A8" s="1">
        <v>1</v>
      </c>
      <c r="B8" s="1" t="s">
        <v>5</v>
      </c>
      <c r="C8" s="1">
        <v>1</v>
      </c>
      <c r="D8" s="1">
        <v>500</v>
      </c>
      <c r="E8" s="1">
        <v>6000</v>
      </c>
      <c r="F8" s="1"/>
      <c r="L8" s="6"/>
    </row>
    <row r="9" spans="1:12" x14ac:dyDescent="0.25">
      <c r="A9" s="1">
        <v>2</v>
      </c>
      <c r="B9" s="1" t="s">
        <v>6</v>
      </c>
      <c r="C9" s="1">
        <v>1</v>
      </c>
      <c r="D9" s="1">
        <v>300</v>
      </c>
      <c r="E9" s="1">
        <v>3600</v>
      </c>
      <c r="F9" s="1"/>
      <c r="I9" s="6"/>
    </row>
    <row r="10" spans="1:12" x14ac:dyDescent="0.25">
      <c r="A10" s="1">
        <v>3</v>
      </c>
      <c r="B10" s="1" t="s">
        <v>10</v>
      </c>
      <c r="C10" s="1">
        <v>1</v>
      </c>
      <c r="D10" s="1">
        <v>250</v>
      </c>
      <c r="E10" s="1">
        <v>3000</v>
      </c>
      <c r="F10" s="1"/>
      <c r="J10" s="6"/>
    </row>
    <row r="11" spans="1:12" x14ac:dyDescent="0.25">
      <c r="A11" s="1">
        <v>4</v>
      </c>
      <c r="B11" s="1" t="s">
        <v>11</v>
      </c>
      <c r="C11" s="1">
        <v>1</v>
      </c>
      <c r="D11" s="1">
        <v>150</v>
      </c>
      <c r="E11" s="1">
        <v>1800</v>
      </c>
      <c r="F11" s="1"/>
      <c r="J11" s="6"/>
    </row>
    <row r="12" spans="1:12" x14ac:dyDescent="0.25">
      <c r="A12" s="1">
        <v>5</v>
      </c>
      <c r="B12" s="1" t="s">
        <v>8</v>
      </c>
      <c r="C12" s="1">
        <v>1</v>
      </c>
      <c r="D12" s="1">
        <v>190</v>
      </c>
      <c r="E12" s="1">
        <v>2280</v>
      </c>
      <c r="F12" s="1"/>
      <c r="J12" s="6"/>
    </row>
    <row r="13" spans="1:12" ht="45" customHeight="1" x14ac:dyDescent="0.25">
      <c r="A13" s="1">
        <v>6</v>
      </c>
      <c r="B13" s="1" t="s">
        <v>12</v>
      </c>
      <c r="C13" s="1">
        <v>2</v>
      </c>
      <c r="D13" s="4" t="s">
        <v>95</v>
      </c>
      <c r="E13" s="9">
        <v>6480</v>
      </c>
      <c r="F13" s="1"/>
      <c r="L13" s="5"/>
    </row>
    <row r="14" spans="1:12" ht="43.5" customHeight="1" x14ac:dyDescent="0.25">
      <c r="A14" s="1">
        <v>7</v>
      </c>
      <c r="B14" s="1" t="s">
        <v>13</v>
      </c>
      <c r="C14" s="1">
        <v>2</v>
      </c>
      <c r="D14" s="4" t="s">
        <v>96</v>
      </c>
      <c r="E14" s="1">
        <v>6360</v>
      </c>
      <c r="F14" s="1"/>
    </row>
    <row r="15" spans="1:12" x14ac:dyDescent="0.25">
      <c r="A15" s="1">
        <v>8</v>
      </c>
      <c r="B15" s="1" t="s">
        <v>14</v>
      </c>
      <c r="C15" s="1">
        <v>1</v>
      </c>
      <c r="D15" s="1">
        <v>250</v>
      </c>
      <c r="E15" s="1">
        <v>3000</v>
      </c>
      <c r="F15" s="1"/>
      <c r="J15" s="6"/>
      <c r="K15" s="7"/>
    </row>
    <row r="16" spans="1:12" x14ac:dyDescent="0.25">
      <c r="A16" s="1">
        <v>9</v>
      </c>
      <c r="B16" s="1" t="s">
        <v>16</v>
      </c>
      <c r="C16" s="1">
        <v>1</v>
      </c>
      <c r="D16" s="1">
        <v>170</v>
      </c>
      <c r="E16" s="1">
        <v>2040</v>
      </c>
      <c r="F16" s="1"/>
      <c r="J16" s="6"/>
    </row>
    <row r="17" spans="1:8" x14ac:dyDescent="0.25">
      <c r="A17" s="1"/>
      <c r="B17" s="3"/>
      <c r="C17" s="1"/>
      <c r="D17" s="3"/>
      <c r="E17" s="3"/>
      <c r="F17" s="1"/>
    </row>
    <row r="18" spans="1:8" x14ac:dyDescent="0.25">
      <c r="A18" s="1"/>
      <c r="B18" s="3" t="s">
        <v>9</v>
      </c>
      <c r="C18" s="3"/>
      <c r="D18" s="3">
        <v>2880</v>
      </c>
      <c r="E18" s="3">
        <f>SUM(E8:E17)</f>
        <v>34560</v>
      </c>
      <c r="F18" s="1"/>
      <c r="H18" s="8"/>
    </row>
    <row r="21" spans="1:8" x14ac:dyDescent="0.25">
      <c r="B21" t="s">
        <v>109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K23" sqref="K23"/>
    </sheetView>
  </sheetViews>
  <sheetFormatPr defaultRowHeight="15" x14ac:dyDescent="0.25"/>
  <cols>
    <col min="1" max="1" width="0.85546875" customWidth="1"/>
    <col min="2" max="2" width="2.140625" hidden="1" customWidth="1"/>
    <col min="3" max="3" width="3.42578125" customWidth="1"/>
    <col min="4" max="4" width="45" customWidth="1"/>
    <col min="5" max="5" width="11.42578125" customWidth="1"/>
    <col min="6" max="6" width="10.42578125" customWidth="1"/>
  </cols>
  <sheetData>
    <row r="2" spans="2:6" s="37" customFormat="1" ht="26.25" customHeight="1" x14ac:dyDescent="0.2">
      <c r="B2" s="36"/>
      <c r="C2" s="36"/>
      <c r="D2" s="36" t="s">
        <v>66</v>
      </c>
      <c r="E2" s="36"/>
      <c r="F2" s="36"/>
    </row>
    <row r="3" spans="2:6" ht="22.5" customHeight="1" x14ac:dyDescent="0.25">
      <c r="D3" s="11" t="s">
        <v>94</v>
      </c>
    </row>
    <row r="4" spans="2:6" x14ac:dyDescent="0.25">
      <c r="D4" s="11"/>
    </row>
    <row r="5" spans="2:6" x14ac:dyDescent="0.25">
      <c r="D5" s="11"/>
    </row>
    <row r="6" spans="2:6" ht="15.75" x14ac:dyDescent="0.25">
      <c r="B6" s="25"/>
      <c r="C6" s="25"/>
      <c r="D6" s="26" t="s">
        <v>67</v>
      </c>
      <c r="E6" s="26" t="s">
        <v>68</v>
      </c>
      <c r="F6" s="27" t="s">
        <v>3</v>
      </c>
    </row>
    <row r="7" spans="2:6" ht="15.75" x14ac:dyDescent="0.25">
      <c r="B7" s="25"/>
      <c r="C7" s="25"/>
      <c r="D7" s="26" t="s">
        <v>69</v>
      </c>
      <c r="E7" s="28">
        <v>68000</v>
      </c>
      <c r="F7" s="26"/>
    </row>
    <row r="8" spans="2:6" ht="15.75" x14ac:dyDescent="0.25">
      <c r="B8" s="25"/>
      <c r="C8" s="25">
        <v>1</v>
      </c>
      <c r="D8" s="26" t="s">
        <v>70</v>
      </c>
      <c r="E8" s="28">
        <v>34560</v>
      </c>
      <c r="F8" s="26"/>
    </row>
    <row r="9" spans="2:6" ht="15.75" x14ac:dyDescent="0.25">
      <c r="B9" s="25"/>
      <c r="C9" s="25">
        <v>2</v>
      </c>
      <c r="D9" s="28" t="s">
        <v>71</v>
      </c>
      <c r="E9" s="28">
        <f>E10+E11+E25</f>
        <v>33440</v>
      </c>
      <c r="F9" s="26"/>
    </row>
    <row r="10" spans="2:6" ht="15.75" x14ac:dyDescent="0.25">
      <c r="B10" s="25"/>
      <c r="C10" s="25"/>
      <c r="D10" s="26" t="s">
        <v>72</v>
      </c>
      <c r="E10" s="28">
        <v>400</v>
      </c>
      <c r="F10" s="26"/>
    </row>
    <row r="11" spans="2:6" ht="15.75" x14ac:dyDescent="0.25">
      <c r="B11" s="25"/>
      <c r="C11" s="25">
        <v>3</v>
      </c>
      <c r="D11" s="28" t="s">
        <v>73</v>
      </c>
      <c r="E11" s="28">
        <f>E12+E13+E14+E15+E16+E17+E18+E19+E20+E21+E22+E23+E24</f>
        <v>5269</v>
      </c>
      <c r="F11" s="26"/>
    </row>
    <row r="12" spans="2:6" ht="15.75" x14ac:dyDescent="0.25">
      <c r="B12" s="25"/>
      <c r="C12" s="38" t="s">
        <v>92</v>
      </c>
      <c r="D12" s="26" t="s">
        <v>74</v>
      </c>
      <c r="E12" s="26">
        <v>300</v>
      </c>
      <c r="F12" s="26"/>
    </row>
    <row r="13" spans="2:6" ht="15.75" x14ac:dyDescent="0.25">
      <c r="B13" s="25"/>
      <c r="C13" s="38" t="s">
        <v>97</v>
      </c>
      <c r="D13" s="26" t="s">
        <v>75</v>
      </c>
      <c r="E13" s="26">
        <v>250</v>
      </c>
      <c r="F13" s="26"/>
    </row>
    <row r="14" spans="2:6" ht="15.75" x14ac:dyDescent="0.25">
      <c r="B14" s="25"/>
      <c r="C14" s="38" t="s">
        <v>98</v>
      </c>
      <c r="D14" s="26" t="s">
        <v>76</v>
      </c>
      <c r="E14" s="26">
        <v>300</v>
      </c>
      <c r="F14" s="26"/>
    </row>
    <row r="15" spans="2:6" ht="26.25" x14ac:dyDescent="0.25">
      <c r="B15" s="25"/>
      <c r="C15" s="38" t="s">
        <v>99</v>
      </c>
      <c r="D15" s="29" t="s">
        <v>77</v>
      </c>
      <c r="E15" s="26">
        <v>450</v>
      </c>
      <c r="F15" s="26"/>
    </row>
    <row r="16" spans="2:6" ht="30" customHeight="1" x14ac:dyDescent="0.25">
      <c r="B16" s="25"/>
      <c r="C16" s="38" t="s">
        <v>100</v>
      </c>
      <c r="D16" s="29" t="s">
        <v>78</v>
      </c>
      <c r="E16" s="26">
        <v>500</v>
      </c>
      <c r="F16" s="26"/>
    </row>
    <row r="17" spans="2:6" ht="15.75" x14ac:dyDescent="0.25">
      <c r="B17" s="25"/>
      <c r="C17" s="38" t="s">
        <v>101</v>
      </c>
      <c r="D17" s="26" t="s">
        <v>79</v>
      </c>
      <c r="E17" s="26">
        <v>100</v>
      </c>
      <c r="F17" s="26"/>
    </row>
    <row r="18" spans="2:6" ht="15.75" x14ac:dyDescent="0.25">
      <c r="B18" s="25"/>
      <c r="C18" s="38" t="s">
        <v>102</v>
      </c>
      <c r="D18" s="26" t="s">
        <v>80</v>
      </c>
      <c r="E18" s="26">
        <v>300</v>
      </c>
      <c r="F18" s="26"/>
    </row>
    <row r="19" spans="2:6" ht="15.75" x14ac:dyDescent="0.25">
      <c r="B19" s="25"/>
      <c r="C19" s="38" t="s">
        <v>103</v>
      </c>
      <c r="D19" s="26" t="s">
        <v>81</v>
      </c>
      <c r="E19" s="26">
        <v>400</v>
      </c>
      <c r="F19" s="26"/>
    </row>
    <row r="20" spans="2:6" ht="15.75" x14ac:dyDescent="0.25">
      <c r="B20" s="25"/>
      <c r="C20" s="38" t="s">
        <v>104</v>
      </c>
      <c r="D20" s="26" t="s">
        <v>82</v>
      </c>
      <c r="E20" s="26">
        <v>600</v>
      </c>
      <c r="F20" s="26"/>
    </row>
    <row r="21" spans="2:6" ht="15.75" x14ac:dyDescent="0.25">
      <c r="B21" s="25"/>
      <c r="C21" s="38" t="s">
        <v>105</v>
      </c>
      <c r="D21" s="26" t="s">
        <v>83</v>
      </c>
      <c r="E21" s="26">
        <v>1000</v>
      </c>
      <c r="F21" s="26"/>
    </row>
    <row r="22" spans="2:6" ht="15.75" x14ac:dyDescent="0.25">
      <c r="B22" s="25"/>
      <c r="C22" s="38" t="s">
        <v>106</v>
      </c>
      <c r="D22" s="26" t="s">
        <v>84</v>
      </c>
      <c r="E22" s="26">
        <v>300</v>
      </c>
      <c r="F22" s="26"/>
    </row>
    <row r="23" spans="2:6" ht="15.75" x14ac:dyDescent="0.25">
      <c r="B23" s="25"/>
      <c r="C23" s="38" t="s">
        <v>107</v>
      </c>
      <c r="D23" s="26" t="s">
        <v>85</v>
      </c>
      <c r="E23" s="26">
        <v>369</v>
      </c>
      <c r="F23" s="26"/>
    </row>
    <row r="24" spans="2:6" ht="15.75" x14ac:dyDescent="0.25">
      <c r="B24" s="25"/>
      <c r="C24" s="38" t="s">
        <v>108</v>
      </c>
      <c r="D24" s="26" t="s">
        <v>86</v>
      </c>
      <c r="E24" s="26">
        <v>400</v>
      </c>
      <c r="F24" s="26"/>
    </row>
    <row r="25" spans="2:6" ht="15.75" x14ac:dyDescent="0.25">
      <c r="B25" s="25"/>
      <c r="C25" s="38">
        <v>4</v>
      </c>
      <c r="D25" s="28" t="s">
        <v>88</v>
      </c>
      <c r="E25" s="28">
        <f>E26+E27</f>
        <v>27771</v>
      </c>
      <c r="F25" s="26"/>
    </row>
    <row r="26" spans="2:6" ht="15.75" x14ac:dyDescent="0.25">
      <c r="B26" s="25"/>
      <c r="C26" s="38" t="s">
        <v>92</v>
      </c>
      <c r="D26" s="26" t="s">
        <v>89</v>
      </c>
      <c r="E26" s="26">
        <v>27471</v>
      </c>
      <c r="F26" s="26"/>
    </row>
    <row r="27" spans="2:6" ht="15.75" x14ac:dyDescent="0.25">
      <c r="B27" s="25"/>
      <c r="C27" s="38" t="s">
        <v>97</v>
      </c>
      <c r="D27" s="26" t="s">
        <v>87</v>
      </c>
      <c r="E27" s="28">
        <v>300</v>
      </c>
      <c r="F27" s="26"/>
    </row>
    <row r="28" spans="2:6" ht="15.75" x14ac:dyDescent="0.25">
      <c r="B28" s="25"/>
      <c r="C28" s="25"/>
      <c r="D28" s="28" t="s">
        <v>90</v>
      </c>
      <c r="E28" s="28">
        <f>E8+E10+E11+E25</f>
        <v>68000</v>
      </c>
      <c r="F28" s="26"/>
    </row>
    <row r="31" spans="2:6" x14ac:dyDescent="0.25">
      <c r="D31" t="s">
        <v>110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2021-12-22T08:46:05Z</dcterms:modified>
</cp:coreProperties>
</file>